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hpfi01\由利本荘市\1000000000-市長部局\1005000000-総務部\1005100000-財政課\移行\16 財政状況公開(・財政状況資料集財政状況一覧表・財政比較分析表）\財政状況資料集（H22決算～）\H27決算\"/>
    </mc:Choice>
  </mc:AlternateContent>
  <bookViews>
    <workbookView xWindow="240" yWindow="60" windowWidth="14940" windowHeight="7875" firstSheet="1"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refMode="R1C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E41" i="9"/>
  <c r="AM41" i="9"/>
  <c r="U41" i="9"/>
  <c r="C41" i="9"/>
  <c r="BE40" i="9"/>
  <c r="AM40" i="9"/>
  <c r="U40" i="9"/>
  <c r="C40" i="9"/>
  <c r="BE39" i="9"/>
  <c r="AM39" i="9"/>
  <c r="U39" i="9"/>
  <c r="BE38" i="9"/>
  <c r="AM38" i="9"/>
  <c r="U38" i="9"/>
  <c r="AM37" i="9"/>
  <c r="U37" i="9"/>
  <c r="BW36" i="9"/>
  <c r="BW37" i="9" s="1"/>
  <c r="BW38" i="9" s="1"/>
  <c r="BW39" i="9" s="1"/>
  <c r="BW40" i="9" s="1"/>
  <c r="BW41" i="9" s="1"/>
  <c r="AM36" i="9"/>
  <c r="CO35" i="9"/>
  <c r="CO36" i="9" s="1"/>
  <c r="CO37" i="9" s="1"/>
  <c r="CO38" i="9" s="1"/>
  <c r="CO39" i="9" s="1"/>
  <c r="CO40" i="9" s="1"/>
  <c r="CO41" i="9" s="1"/>
  <c r="CO42" i="9" s="1"/>
  <c r="BW35" i="9"/>
  <c r="CO34" i="9"/>
  <c r="BW34" i="9"/>
  <c r="C34" i="9"/>
  <c r="C35" i="9" s="1"/>
  <c r="C36" i="9" l="1"/>
  <c r="C37" i="9" s="1"/>
  <c r="C38" i="9" s="1"/>
  <c r="C39"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alcChain>
</file>

<file path=xl/sharedStrings.xml><?xml version="1.0" encoding="utf-8"?>
<sst xmlns="http://schemas.openxmlformats.org/spreadsheetml/2006/main" count="1055" uniqueCount="568">
  <si>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</si>
  <si>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</si>
  <si>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</si>
  <si>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</si>
  <si>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</si>
  <si>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</si>
  <si>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</si>
  <si>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</si>
  <si>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</si>
  <si>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</si>
  <si>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</si>
  <si>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</si>
  <si>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</si>
  <si>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</si>
  <si>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</si>
  <si>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</si>
  <si>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</si>
  <si>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</si>
  <si>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</si>
  <si>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</si>
  <si>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</si>
  <si>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</si>
  <si>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</si>
  <si>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</si>
  <si>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</si>
  <si>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</si>
  <si>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</si>
  <si>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</si>
  <si>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</si>
  <si>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</si>
  <si>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</si>
  <si>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</si>
  <si>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</si>
  <si>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</si>
  <si>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</si>
  <si>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</si>
  <si>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</si>
  <si>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</si>
  <si>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</si>
  <si>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</si>
  <si>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</si>
  <si>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</si>
  <si>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</si>
  <si>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</si>
  <si>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</si>
  <si>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</si>
  <si>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</si>
  <si>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</si>
  <si>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</si>
  <si>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</si>
  <si>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</si>
  <si>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</si>
  <si>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</si>
  <si>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</si>
  <si>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</si>
  <si>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</si>
  <si>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</si>
  <si>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</si>
  <si>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</si>
  <si>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</si>
  <si>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</si>
  <si>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</si>
  <si>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</si>
  <si>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</si>
  <si>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</si>
  <si>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</si>
  <si>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</si>
  <si>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</si>
  <si>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</si>
  <si>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</si>
  <si>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</si>
  <si>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</si>
  <si>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</si>
  <si>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</si>
  <si>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</si>
  <si>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</si>
  <si>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</si>
  <si>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</si>
  <si>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</si>
  <si>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</si>
  <si>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</si>
  <si>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由利本荘市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</si>
  <si>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</si>
  <si>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</si>
  <si>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</si>
  <si>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</si>
  <si>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</si>
  <si>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</si>
  <si>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</si>
  <si>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</si>
  <si>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</si>
  <si>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</si>
  <si>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</si>
  <si>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</si>
  <si>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</si>
  <si>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</si>
  <si>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</si>
  <si>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</si>
  <si>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</si>
  <si>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</si>
  <si>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</si>
  <si>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</si>
  <si>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</si>
  <si>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</si>
  <si>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</si>
  <si>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</si>
  <si>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</si>
  <si>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</si>
  <si>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</si>
  <si>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</si>
  <si>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</si>
  <si>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</si>
  <si>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</si>
  <si>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</si>
  <si>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</si>
  <si>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</si>
  <si>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</si>
  <si>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</si>
  <si>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</si>
  <si>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</si>
  <si>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</si>
  <si>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</si>
  <si>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</si>
  <si>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</si>
  <si>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</si>
  <si>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</si>
  <si>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</si>
  <si>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</si>
  <si>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</si>
  <si>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</si>
  <si>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</si>
  <si>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</si>
  <si>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</si>
  <si>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</si>
  <si>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</si>
  <si>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</si>
  <si>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</si>
  <si>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</si>
  <si>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</si>
  <si>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</si>
  <si>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</si>
  <si>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</si>
  <si>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</si>
  <si>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</si>
  <si>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</si>
  <si>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</si>
  <si>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</si>
  <si>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</si>
  <si>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</si>
  <si>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</si>
  <si>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</si>
  <si>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</si>
  <si>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</si>
  <si>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</si>
  <si>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</si>
  <si>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</si>
  <si>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</si>
  <si>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</si>
  <si>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</si>
  <si>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</si>
  <si>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</si>
  <si>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</si>
  <si>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</si>
  <si>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</si>
  <si>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</si>
  <si>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</si>
  <si>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</si>
  <si>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</si>
  <si>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</si>
  <si>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</si>
  <si>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</si>
  <si>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</si>
  <si>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</si>
  <si>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</si>
  <si>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</si>
  <si>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</si>
  <si>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</si>
  <si>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</si>
  <si>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</si>
  <si>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</si>
  <si>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</si>
  <si>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</si>
  <si>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</si>
  <si>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</si>
  <si>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</si>
  <si>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</si>
  <si>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</si>
  <si>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</si>
  <si>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</si>
  <si>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</si>
  <si>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</si>
  <si>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</si>
  <si>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</si>
  <si>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秋田県由利本荘市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</si>
  <si>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</si>
  <si>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</si>
  <si>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</si>
  <si>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</si>
  <si>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</si>
  <si>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</si>
  <si>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</si>
  <si>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</si>
  <si>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</si>
  <si>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</si>
  <si>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</si>
  <si>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</si>
  <si>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</si>
  <si>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</si>
  <si>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</si>
  <si>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</si>
  <si>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</si>
  <si>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</si>
  <si>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</si>
  <si>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</si>
  <si>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</si>
  <si>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</si>
  <si>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</si>
  <si>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</si>
  <si>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</si>
  <si>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</si>
  <si>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</si>
  <si>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</si>
  <si>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</si>
  <si>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</si>
  <si>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</si>
  <si>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</si>
  <si>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</si>
  <si>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</si>
  <si>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</si>
  <si>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</si>
  <si>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</si>
  <si>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</si>
  <si>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</si>
  <si>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</si>
  <si>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</si>
  <si>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</si>
  <si>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</si>
  <si>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</si>
  <si>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</si>
  <si>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</si>
  <si>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</si>
  <si>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</si>
  <si>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</si>
  <si>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</si>
  <si>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</si>
  <si>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</si>
  <si>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</si>
  <si>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</si>
  <si>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</si>
  <si>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</si>
  <si>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</si>
  <si>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</si>
  <si>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</si>
  <si>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</si>
  <si>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</si>
  <si>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</si>
  <si>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</si>
  <si>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</si>
  <si>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</si>
  <si>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</si>
  <si>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</si>
  <si>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</si>
  <si>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</si>
  <si>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</si>
  <si>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</si>
  <si>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</si>
  <si>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</si>
  <si>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</si>
  <si>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</si>
  <si>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</si>
  <si>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</si>
  <si>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</si>
  <si>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</si>
  <si>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</si>
  <si>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</si>
  <si>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</si>
  <si>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</si>
  <si>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</si>
  <si>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</si>
  <si>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</si>
  <si>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</si>
  <si>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</si>
  <si>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</si>
  <si>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</si>
  <si>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</si>
  <si>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</si>
  <si>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</si>
  <si>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</si>
  <si>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</si>
  <si>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</si>
  <si>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</si>
  <si>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</si>
  <si>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</si>
  <si>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</si>
  <si>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</si>
  <si>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</si>
  <si>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</si>
  <si>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</si>
  <si>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</si>
  <si>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</si>
  <si>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</si>
  <si>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</si>
  <si>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</si>
  <si>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</si>
  <si>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</si>
  <si>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</si>
  <si>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</si>
  <si>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</si>
  <si>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</si>
  <si>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</si>
  <si>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</si>
  <si>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</si>
  <si>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</si>
  <si>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</si>
  <si>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</si>
  <si>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</si>
  <si>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</si>
  <si>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</si>
  <si>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</si>
  <si>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</si>
  <si>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</si>
  <si>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</si>
  <si>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</si>
  <si>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</si>
  <si>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</si>
  <si>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</si>
  <si>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</si>
  <si>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</si>
  <si>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</si>
  <si>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</si>
  <si>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</si>
  <si>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</si>
  <si>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</si>
  <si>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</si>
  <si>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</si>
  <si>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</si>
  <si>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</si>
  <si>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</si>
  <si>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</si>
  <si>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</si>
  <si>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</si>
  <si>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秋田県由利本荘市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</si>
  <si>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</si>
  <si>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</si>
  <si>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</si>
  <si>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</si>
  <si>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</si>
  <si>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</si>
  <si>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</si>
  <si>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</si>
  <si>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</si>
  <si>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</si>
  <si>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</si>
  <si>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</si>
  <si>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</si>
  <si>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</si>
  <si>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</si>
  <si>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</si>
  <si>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</si>
  <si>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</si>
  <si>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</si>
  <si>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</si>
  <si>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診療所運営特別会計</t>
    <phoneticPr fontId="5"/>
  </si>
  <si>
    <t>受託施設休日応急診療所運営特別会計</t>
    <phoneticPr fontId="5"/>
  </si>
  <si>
    <t>情報センター特別会計</t>
    <phoneticPr fontId="5"/>
  </si>
  <si>
    <t>地域情報化事業特別会計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</si>
  <si>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</si>
  <si>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</si>
  <si>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</si>
  <si>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</si>
  <si>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</si>
  <si>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</si>
  <si>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</si>
  <si>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</si>
  <si>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</si>
  <si>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</si>
  <si>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</si>
  <si>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</si>
  <si>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</si>
  <si>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</si>
  <si>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</si>
  <si>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</si>
  <si>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</si>
  <si>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水道事業会計</t>
    <phoneticPr fontId="5"/>
  </si>
  <si>
    <t>法適用企業</t>
    <phoneticPr fontId="5"/>
  </si>
  <si>
    <t>ガス事業会計</t>
    <phoneticPr fontId="5"/>
  </si>
  <si>
    <t>簡易水道事業特別会計</t>
    <phoneticPr fontId="5"/>
  </si>
  <si>
    <t>法非適用企業</t>
    <phoneticPr fontId="5"/>
  </si>
  <si>
    <t>下水道事業特別会計</t>
    <phoneticPr fontId="5"/>
  </si>
  <si>
    <t>集落排水事業特別会計</t>
    <phoneticPr fontId="5"/>
  </si>
  <si>
    <t>スキー場運営特別会計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</si>
  <si>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</si>
  <si>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</si>
  <si>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</si>
  <si>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</si>
  <si>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</si>
  <si>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</si>
  <si>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</si>
  <si>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</si>
  <si>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</si>
  <si>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</si>
  <si>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</si>
  <si>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</si>
  <si>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</si>
  <si>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</si>
  <si>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</si>
  <si>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</si>
  <si>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</si>
  <si>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</si>
  <si>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</si>
  <si>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</si>
  <si>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</si>
  <si>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</si>
  <si>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</si>
  <si>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</si>
  <si>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</si>
  <si>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</si>
  <si>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</si>
  <si>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</si>
  <si>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</si>
  <si>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</si>
  <si>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</si>
  <si>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</si>
  <si>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</si>
  <si>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</si>
  <si>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</si>
  <si>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</si>
  <si>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</si>
  <si>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</si>
  <si>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</si>
  <si>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</si>
  <si>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</si>
  <si>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</si>
  <si>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</si>
  <si>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</si>
  <si>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</si>
  <si>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</si>
  <si>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</si>
  <si>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</si>
  <si>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</si>
  <si>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</si>
  <si>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</si>
  <si>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</si>
  <si>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</si>
  <si>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</si>
  <si>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</si>
  <si>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</si>
  <si>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</si>
  <si>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</si>
  <si>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</si>
  <si>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</si>
  <si>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</si>
  <si>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</si>
  <si>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</si>
  <si>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</si>
  <si>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</si>
  <si>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</si>
  <si>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</si>
  <si>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</si>
  <si>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</si>
  <si>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</si>
  <si>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</si>
  <si>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</si>
  <si>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</si>
  <si>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</si>
  <si>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</si>
  <si>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</si>
  <si>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</si>
  <si>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</si>
  <si>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</si>
  <si>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</si>
  <si>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</si>
  <si>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</si>
  <si>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</si>
  <si>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</si>
  <si>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</si>
  <si>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</si>
  <si>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</si>
  <si>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</si>
  <si>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</si>
  <si>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</si>
  <si>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</si>
  <si>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</si>
  <si>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</si>
  <si>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</si>
  <si>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</si>
  <si>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</si>
  <si>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</si>
  <si>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</si>
  <si>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</si>
  <si>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</si>
  <si>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</si>
  <si>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</si>
  <si>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</si>
  <si>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</si>
  <si>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</si>
  <si>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</si>
  <si>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</si>
  <si>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</si>
  <si>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</si>
  <si>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</si>
  <si>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</si>
  <si>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</si>
  <si>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</si>
  <si>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</si>
  <si>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</si>
  <si>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</si>
  <si>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</si>
  <si>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</si>
  <si>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</si>
  <si>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</si>
  <si>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</si>
  <si>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</si>
  <si>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</si>
  <si>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</si>
  <si>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</si>
  <si>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</si>
  <si>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</si>
  <si>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</si>
  <si>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</si>
  <si>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</si>
  <si>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</si>
  <si>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</si>
  <si>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</si>
  <si>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</si>
  <si>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</si>
  <si>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</si>
  <si>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</si>
  <si>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</si>
  <si>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</si>
  <si>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ガス事業会計</t>
  </si>
  <si>
    <t>介護サービス事業特別会計</t>
  </si>
  <si>
    <t>▲ 0.02</t>
  </si>
  <si>
    <t>下水道事業特別会計</t>
  </si>
  <si>
    <t>簡易水道事業特別会計</t>
  </si>
  <si>
    <t>集落排水事業特別会計</t>
  </si>
  <si>
    <t>その他会計（赤字）</t>
  </si>
  <si>
    <t>▲ 0.00</t>
  </si>
  <si>
    <t>その他会計（黒字）</t>
  </si>
  <si>
    <t>本莊由利広域市町村圏組合（一般会計）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2"/>
  </si>
  <si>
    <t>本莊由利広域市町村圏組合（介護保険特別会計）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</si>
  <si>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本莊由利広域市町村圏組合（特別養護老人ホーム特別会計）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</si>
  <si>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</si>
  <si>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</si>
  <si>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</si>
  <si>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</si>
  <si>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</si>
  <si>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鳥海高原ユースパーク</t>
    <rPh sb="0" eb="2">
      <t>チョウカイ</t>
    </rPh>
    <rPh sb="2" eb="4">
      <t>コウゲン</t>
    </rPh>
    <phoneticPr fontId="2"/>
  </si>
  <si>
    <t>にしめ物産</t>
    <rPh sb="3" eb="5">
      <t>ブッサン</t>
    </rPh>
    <phoneticPr fontId="2"/>
  </si>
  <si>
    <t>フォレスタ鳥海</t>
    <rPh sb="5" eb="7">
      <t>チョウカイ</t>
    </rPh>
    <phoneticPr fontId="2"/>
  </si>
  <si>
    <t>ほっといん鳥海</t>
    <rPh sb="5" eb="7">
      <t>チョウカイ</t>
    </rPh>
    <phoneticPr fontId="2"/>
  </si>
  <si>
    <t>黄桜の里</t>
    <rPh sb="0" eb="2">
      <t>キザクラ</t>
    </rPh>
    <rPh sb="3" eb="4">
      <t>サト</t>
    </rPh>
    <phoneticPr fontId="2"/>
  </si>
  <si>
    <t>大内町交流センター</t>
    <rPh sb="0" eb="3">
      <t>オオウチマチ</t>
    </rPh>
    <rPh sb="3" eb="5">
      <t>コウリュウ</t>
    </rPh>
    <phoneticPr fontId="2"/>
  </si>
  <si>
    <t>本莊由利産学振興財団</t>
    <rPh sb="0" eb="2">
      <t>ホンジョウ</t>
    </rPh>
    <rPh sb="2" eb="4">
      <t>ユリ</t>
    </rPh>
    <rPh sb="4" eb="6">
      <t>サンガク</t>
    </rPh>
    <rPh sb="6" eb="8">
      <t>シンコウ</t>
    </rPh>
    <rPh sb="8" eb="10">
      <t>ザイダン</t>
    </rPh>
    <phoneticPr fontId="2"/>
  </si>
  <si>
    <t>岩城</t>
    <rPh sb="0" eb="2">
      <t>イワキ</t>
    </rPh>
    <phoneticPr fontId="2"/>
  </si>
  <si>
    <t>由利高原鉄道</t>
    <rPh sb="0" eb="2">
      <t>ユリ</t>
    </rPh>
    <rPh sb="2" eb="4">
      <t>コウゲン</t>
    </rPh>
    <rPh sb="4" eb="6">
      <t>テツドウ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</si>
  <si>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</si>
  <si>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</si>
  <si>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</si>
  <si>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</si>
  <si>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</si>
  <si>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</si>
  <si>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</si>
  <si>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</si>
  <si>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</si>
  <si>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</si>
  <si>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</si>
  <si>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将来負担比率、実質公債費比率は類似団体と比較して高くなっている。
　　なお、将来負担比率については、退職手当負担見込額の減少及び充当可能基金の積み増し等により、また、実質公債費比率については、市債の繰上償還、交付税算入割合の高い地方債の活用等により改善しており、引き続き、市債発行の抑制、交付税算入割合の高い地方債の活用を基本とし、比率のさらなる改善を図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</si>
</sst>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140935</c:v>
                </c:pt>
                <c:pt idx="1">
                  <c:v>93597</c:v>
                </c:pt>
                <c:pt idx="2">
                  <c:v>93915</c:v>
                </c:pt>
                <c:pt idx="3">
                  <c:v>145744</c:v>
                </c:pt>
                <c:pt idx="4">
                  <c:v>80979</c:v>
                </c:pt>
              </c:numCache>
            </c:numRef>
          </c:val>
          <c:smooth val="0"/>
        </c:ser>
        <c:dLbls>
          <c:showLegendKey val="0"/>
          <c:showVal val="0"/>
          <c:showCatName val="0"/>
          <c:showSerName val="0"/>
          <c:showPercent val="0"/>
          <c:showBubbleSize val="0"/>
        </c:dLbls>
        <c:marker val="1"/>
        <c:smooth val="0"/>
        <c:axId val="231700984"/>
        <c:axId val="135914608"/>
      </c:lineChart>
      <c:catAx>
        <c:axId val="231700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14608"/>
        <c:crosses val="autoZero"/>
        <c:auto val="1"/>
        <c:lblAlgn val="ctr"/>
        <c:lblOffset val="100"/>
        <c:tickLblSkip val="1"/>
        <c:tickMarkSkip val="1"/>
        <c:noMultiLvlLbl val="0"/>
      </c:catAx>
      <c:valAx>
        <c:axId val="1359146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700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c:v>
                </c:pt>
                <c:pt idx="1">
                  <c:v>5.63</c:v>
                </c:pt>
                <c:pt idx="2">
                  <c:v>6.98</c:v>
                </c:pt>
                <c:pt idx="3">
                  <c:v>7.04</c:v>
                </c:pt>
                <c:pt idx="4">
                  <c:v>9.14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7.25</c:v>
                </c:pt>
                <c:pt idx="1">
                  <c:v>8.66</c:v>
                </c:pt>
                <c:pt idx="2">
                  <c:v>9.0299999999999994</c:v>
                </c:pt>
                <c:pt idx="3">
                  <c:v>9.1300000000000008</c:v>
                </c:pt>
                <c:pt idx="4">
                  <c:v>9.2100000000000009</c:v>
                </c:pt>
              </c:numCache>
            </c:numRef>
          </c:val>
        </c:ser>
        <c:dLbls>
          <c:showLegendKey val="0"/>
          <c:showVal val="0"/>
          <c:showCatName val="0"/>
          <c:showSerName val="0"/>
          <c:showPercent val="0"/>
          <c:showBubbleSize val="0"/>
        </c:dLbls>
        <c:gapWidth val="250"/>
        <c:overlap val="100"/>
        <c:axId val="248117104"/>
        <c:axId val="231735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3.76</c:v>
                </c:pt>
                <c:pt idx="1">
                  <c:v>5.48</c:v>
                </c:pt>
                <c:pt idx="2">
                  <c:v>5.82</c:v>
                </c:pt>
                <c:pt idx="3">
                  <c:v>6.56</c:v>
                </c:pt>
                <c:pt idx="4">
                  <c:v>2.0499999999999998</c:v>
                </c:pt>
              </c:numCache>
            </c:numRef>
          </c:val>
          <c:smooth val="0"/>
        </c:ser>
        <c:dLbls>
          <c:showLegendKey val="0"/>
          <c:showVal val="0"/>
          <c:showCatName val="0"/>
          <c:showSerName val="0"/>
          <c:showPercent val="0"/>
          <c:showBubbleSize val="0"/>
        </c:dLbls>
        <c:marker val="1"/>
        <c:smooth val="0"/>
        <c:axId val="248117104"/>
        <c:axId val="231735624"/>
      </c:lineChart>
      <c:catAx>
        <c:axId val="24811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735624"/>
        <c:crosses val="autoZero"/>
        <c:auto val="1"/>
        <c:lblAlgn val="ctr"/>
        <c:lblOffset val="100"/>
        <c:tickLblSkip val="1"/>
        <c:tickMarkSkip val="1"/>
        <c:noMultiLvlLbl val="0"/>
      </c:catAx>
      <c:valAx>
        <c:axId val="23173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11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c:v>
                </c:pt>
                <c:pt idx="2">
                  <c:v>#N/A</c:v>
                </c:pt>
                <c:pt idx="3">
                  <c:v>0.09</c:v>
                </c:pt>
                <c:pt idx="4">
                  <c:v>#N/A</c:v>
                </c:pt>
                <c:pt idx="5">
                  <c:v>0.06</c:v>
                </c:pt>
                <c:pt idx="6">
                  <c:v>#N/A</c:v>
                </c:pt>
                <c:pt idx="7">
                  <c:v>0.09</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7.0000000000000007E-2</c:v>
                </c:pt>
                <c:pt idx="4">
                  <c:v>#N/A</c:v>
                </c:pt>
                <c:pt idx="5">
                  <c:v>7.0000000000000007E-2</c:v>
                </c:pt>
                <c:pt idx="6">
                  <c:v>#N/A</c:v>
                </c:pt>
                <c:pt idx="7">
                  <c:v>0.04</c:v>
                </c:pt>
                <c:pt idx="8">
                  <c:v>#N/A</c:v>
                </c:pt>
                <c:pt idx="9">
                  <c:v>0.06</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0.04</c:v>
                </c:pt>
                <c:pt idx="4">
                  <c:v>#N/A</c:v>
                </c:pt>
                <c:pt idx="5">
                  <c:v>0.06</c:v>
                </c:pt>
                <c:pt idx="6">
                  <c:v>#N/A</c:v>
                </c:pt>
                <c:pt idx="7">
                  <c:v>0.04</c:v>
                </c:pt>
                <c:pt idx="8">
                  <c:v>#N/A</c:v>
                </c:pt>
                <c:pt idx="9">
                  <c:v>0.06</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0.05</c:v>
                </c:pt>
                <c:pt idx="4">
                  <c:v>#N/A</c:v>
                </c:pt>
                <c:pt idx="5">
                  <c:v>0.08</c:v>
                </c:pt>
                <c:pt idx="6">
                  <c:v>#N/A</c:v>
                </c:pt>
                <c:pt idx="7">
                  <c:v>7.0000000000000007E-2</c:v>
                </c:pt>
                <c:pt idx="8">
                  <c:v>#N/A</c:v>
                </c:pt>
                <c:pt idx="9">
                  <c:v>0.12</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c:v>
                </c:pt>
                <c:pt idx="4">
                  <c:v>0.02</c:v>
                </c:pt>
                <c:pt idx="5">
                  <c:v>#N/A</c:v>
                </c:pt>
                <c:pt idx="6">
                  <c:v>#N/A</c:v>
                </c:pt>
                <c:pt idx="7">
                  <c:v>0.08</c:v>
                </c:pt>
                <c:pt idx="8">
                  <c:v>#N/A</c:v>
                </c:pt>
                <c:pt idx="9">
                  <c:v>0.16</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0.34</c:v>
                </c:pt>
                <c:pt idx="4">
                  <c:v>#N/A</c:v>
                </c:pt>
                <c:pt idx="5">
                  <c:v>0.35</c:v>
                </c:pt>
                <c:pt idx="6">
                  <c:v>#N/A</c:v>
                </c:pt>
                <c:pt idx="7">
                  <c:v>0.34</c:v>
                </c:pt>
                <c:pt idx="8">
                  <c:v>#N/A</c:v>
                </c:pt>
                <c:pt idx="9">
                  <c:v>0.27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2.54</c:v>
                </c:pt>
                <c:pt idx="2">
                  <c:v>#N/A</c:v>
                </c:pt>
                <c:pt idx="3">
                  <c:v>2.69</c:v>
                </c:pt>
                <c:pt idx="4">
                  <c:v>#N/A</c:v>
                </c:pt>
                <c:pt idx="5">
                  <c:v>2.02</c:v>
                </c:pt>
                <c:pt idx="6">
                  <c:v>#N/A</c:v>
                </c:pt>
                <c:pt idx="7">
                  <c:v>1.91</c:v>
                </c:pt>
                <c:pt idx="8">
                  <c:v>#N/A</c:v>
                </c:pt>
                <c:pt idx="9">
                  <c:v>0.55000000000000004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3.59</c:v>
                </c:pt>
                <c:pt idx="2">
                  <c:v>#N/A</c:v>
                </c:pt>
                <c:pt idx="3">
                  <c:v>4.07</c:v>
                </c:pt>
                <c:pt idx="4">
                  <c:v>#N/A</c:v>
                </c:pt>
                <c:pt idx="5">
                  <c:v>4.51</c:v>
                </c:pt>
                <c:pt idx="6">
                  <c:v>#N/A</c:v>
                </c:pt>
                <c:pt idx="7">
                  <c:v>4.03</c:v>
                </c:pt>
                <c:pt idx="8">
                  <c:v>#N/A</c:v>
                </c:pt>
                <c:pt idx="9">
                  <c:v>4.1399999999999997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5.74</c:v>
                </c:pt>
                <c:pt idx="2">
                  <c:v>#N/A</c:v>
                </c:pt>
                <c:pt idx="3">
                  <c:v>5.58</c:v>
                </c:pt>
                <c:pt idx="4">
                  <c:v>#N/A</c:v>
                </c:pt>
                <c:pt idx="5">
                  <c:v>6.91</c:v>
                </c:pt>
                <c:pt idx="6">
                  <c:v>#N/A</c:v>
                </c:pt>
                <c:pt idx="7">
                  <c:v>6.94</c:v>
                </c:pt>
                <c:pt idx="8">
                  <c:v>#N/A</c:v>
                </c:pt>
                <c:pt idx="9">
                  <c:v>9.07</c:v>
                </c:pt>
              </c:numCache>
            </c:numRef>
          </c:val>
        </c:ser>
        <c:dLbls>
          <c:showLegendKey val="0"/>
          <c:showVal val="0"/>
          <c:showCatName val="0"/>
          <c:showSerName val="0"/>
          <c:showPercent val="0"/>
          <c:showBubbleSize val="0"/>
        </c:dLbls>
        <c:gapWidth val="150"/>
        <c:overlap val="100"/>
        <c:axId val="251643768"/>
        <c:axId val="244989008"/>
      </c:barChart>
      <c:catAx>
        <c:axId val="25164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989008"/>
        <c:crosses val="autoZero"/>
        <c:auto val="1"/>
        <c:lblAlgn val="ctr"/>
        <c:lblOffset val="100"/>
        <c:tickLblSkip val="1"/>
        <c:tickMarkSkip val="1"/>
        <c:noMultiLvlLbl val="0"/>
      </c:catAx>
      <c:valAx>
        <c:axId val="24498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643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6892</c:v>
                </c:pt>
                <c:pt idx="5">
                  <c:v>6825</c:v>
                </c:pt>
                <c:pt idx="8">
                  <c:v>6791</c:v>
                </c:pt>
                <c:pt idx="11">
                  <c:v>6939</c:v>
                </c:pt>
                <c:pt idx="14">
                  <c:v>6882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126</c:v>
                </c:pt>
                <c:pt idx="3">
                  <c:v>142</c:v>
                </c:pt>
                <c:pt idx="6">
                  <c:v>58</c:v>
                </c:pt>
                <c:pt idx="9">
                  <c:v>53</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298</c:v>
                </c:pt>
                <c:pt idx="3">
                  <c:v>272</c:v>
                </c:pt>
                <c:pt idx="6">
                  <c:v>260</c:v>
                </c:pt>
                <c:pt idx="9">
                  <c:v>259</c:v>
                </c:pt>
                <c:pt idx="12">
                  <c:v>233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2297</c:v>
                </c:pt>
                <c:pt idx="3">
                  <c:v>2339</c:v>
                </c:pt>
                <c:pt idx="6">
                  <c:v>2408</c:v>
                </c:pt>
                <c:pt idx="9">
                  <c:v>2529</c:v>
                </c:pt>
                <c:pt idx="12">
                  <c:v>2544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8098</c:v>
                </c:pt>
                <c:pt idx="3">
                  <c:v>7565</c:v>
                </c:pt>
                <c:pt idx="6">
                  <c:v>7241</c:v>
                </c:pt>
                <c:pt idx="9">
                  <c:v>6968</c:v>
                </c:pt>
                <c:pt idx="12">
                  <c:v>6554</c:v>
                </c:pt>
              </c:numCache>
            </c:numRef>
          </c:val>
        </c:ser>
        <c:dLbls>
          <c:showLegendKey val="0"/>
          <c:showVal val="0"/>
          <c:showCatName val="0"/>
          <c:showSerName val="0"/>
          <c:showPercent val="0"/>
          <c:showBubbleSize val="0"/>
        </c:dLbls>
        <c:gapWidth val="100"/>
        <c:overlap val="100"/>
        <c:axId val="251021680"/>
        <c:axId val="230311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3927</c:v>
                </c:pt>
                <c:pt idx="2">
                  <c:v>#N/A</c:v>
                </c:pt>
                <c:pt idx="3">
                  <c:v>#N/A</c:v>
                </c:pt>
                <c:pt idx="4">
                  <c:v>3493</c:v>
                </c:pt>
                <c:pt idx="5">
                  <c:v>#N/A</c:v>
                </c:pt>
                <c:pt idx="6">
                  <c:v>#N/A</c:v>
                </c:pt>
                <c:pt idx="7">
                  <c:v>3176</c:v>
                </c:pt>
                <c:pt idx="8">
                  <c:v>#N/A</c:v>
                </c:pt>
                <c:pt idx="9">
                  <c:v>#N/A</c:v>
                </c:pt>
                <c:pt idx="10">
                  <c:v>2870</c:v>
                </c:pt>
                <c:pt idx="11">
                  <c:v>#N/A</c:v>
                </c:pt>
                <c:pt idx="12">
                  <c:v>#N/A</c:v>
                </c:pt>
                <c:pt idx="13">
                  <c:v>2473</c:v>
                </c:pt>
                <c:pt idx="14">
                  <c:v>#N/A</c:v>
                </c:pt>
              </c:numCache>
            </c:numRef>
          </c:val>
          <c:smooth val="0"/>
        </c:ser>
        <c:dLbls>
          <c:showLegendKey val="0"/>
          <c:showVal val="0"/>
          <c:showCatName val="0"/>
          <c:showSerName val="0"/>
          <c:showPercent val="0"/>
          <c:showBubbleSize val="0"/>
        </c:dLbls>
        <c:marker val="1"/>
        <c:smooth val="0"/>
        <c:axId val="251021680"/>
        <c:axId val="230311880"/>
      </c:lineChart>
      <c:catAx>
        <c:axId val="25102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311880"/>
        <c:crosses val="autoZero"/>
        <c:auto val="1"/>
        <c:lblAlgn val="ctr"/>
        <c:lblOffset val="100"/>
        <c:tickLblSkip val="1"/>
        <c:tickMarkSkip val="1"/>
        <c:noMultiLvlLbl val="0"/>
      </c:catAx>
      <c:valAx>
        <c:axId val="230311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02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77026</c:v>
                </c:pt>
                <c:pt idx="5">
                  <c:v>76467</c:v>
                </c:pt>
                <c:pt idx="8">
                  <c:v>75503</c:v>
                </c:pt>
                <c:pt idx="11">
                  <c:v>77207</c:v>
                </c:pt>
                <c:pt idx="14">
                  <c:v>76337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2151</c:v>
                </c:pt>
                <c:pt idx="5">
                  <c:v>2021</c:v>
                </c:pt>
                <c:pt idx="8">
                  <c:v>1893</c:v>
                </c:pt>
                <c:pt idx="11">
                  <c:v>2094</c:v>
                </c:pt>
                <c:pt idx="14">
                  <c:v>1620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5341</c:v>
                </c:pt>
                <c:pt idx="5">
                  <c:v>6225</c:v>
                </c:pt>
                <c:pt idx="8">
                  <c:v>7220</c:v>
                </c:pt>
                <c:pt idx="11">
                  <c:v>7200</c:v>
                </c:pt>
                <c:pt idx="14">
                  <c:v>8370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9067</c:v>
                </c:pt>
                <c:pt idx="3">
                  <c:v>8677</c:v>
                </c:pt>
                <c:pt idx="6">
                  <c:v>8429</c:v>
                </c:pt>
                <c:pt idx="9">
                  <c:v>7480</c:v>
                </c:pt>
                <c:pt idx="12">
                  <c:v>6824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1207</c:v>
                </c:pt>
                <c:pt idx="3">
                  <c:v>953</c:v>
                </c:pt>
                <c:pt idx="6">
                  <c:v>707</c:v>
                </c:pt>
                <c:pt idx="9">
                  <c:v>487</c:v>
                </c:pt>
                <c:pt idx="12">
                  <c:v>261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40134</c:v>
                </c:pt>
                <c:pt idx="3">
                  <c:v>39252</c:v>
                </c:pt>
                <c:pt idx="6">
                  <c:v>38625</c:v>
                </c:pt>
                <c:pt idx="9">
                  <c:v>38902</c:v>
                </c:pt>
                <c:pt idx="12">
                  <c:v>38075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1439</c:v>
                </c:pt>
                <c:pt idx="3">
                  <c:v>1050</c:v>
                </c:pt>
                <c:pt idx="6">
                  <c:v>882</c:v>
                </c:pt>
                <c:pt idx="9">
                  <c:v>64</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73908</c:v>
                </c:pt>
                <c:pt idx="3">
                  <c:v>71529</c:v>
                </c:pt>
                <c:pt idx="6">
                  <c:v>69334</c:v>
                </c:pt>
                <c:pt idx="9">
                  <c:v>70464</c:v>
                </c:pt>
                <c:pt idx="12">
                  <c:v>70124</c:v>
                </c:pt>
              </c:numCache>
            </c:numRef>
          </c:val>
        </c:ser>
        <c:dLbls>
          <c:showLegendKey val="0"/>
          <c:showVal val="0"/>
          <c:showCatName val="0"/>
          <c:showSerName val="0"/>
          <c:showPercent val="0"/>
          <c:showBubbleSize val="0"/>
        </c:dLbls>
        <c:gapWidth val="100"/>
        <c:overlap val="100"/>
        <c:axId val="248061848"/>
        <c:axId val="253182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41238</c:v>
                </c:pt>
                <c:pt idx="2">
                  <c:v>#N/A</c:v>
                </c:pt>
                <c:pt idx="3">
                  <c:v>#N/A</c:v>
                </c:pt>
                <c:pt idx="4">
                  <c:v>36748</c:v>
                </c:pt>
                <c:pt idx="5">
                  <c:v>#N/A</c:v>
                </c:pt>
                <c:pt idx="6">
                  <c:v>#N/A</c:v>
                </c:pt>
                <c:pt idx="7">
                  <c:v>33361</c:v>
                </c:pt>
                <c:pt idx="8">
                  <c:v>#N/A</c:v>
                </c:pt>
                <c:pt idx="9">
                  <c:v>#N/A</c:v>
                </c:pt>
                <c:pt idx="10">
                  <c:v>30896</c:v>
                </c:pt>
                <c:pt idx="11">
                  <c:v>#N/A</c:v>
                </c:pt>
                <c:pt idx="12">
                  <c:v>#N/A</c:v>
                </c:pt>
                <c:pt idx="13">
                  <c:v>29001</c:v>
                </c:pt>
                <c:pt idx="14">
                  <c:v>#N/A</c:v>
                </c:pt>
              </c:numCache>
            </c:numRef>
          </c:val>
          <c:smooth val="0"/>
        </c:ser>
        <c:dLbls>
          <c:showLegendKey val="0"/>
          <c:showVal val="0"/>
          <c:showCatName val="0"/>
          <c:showSerName val="0"/>
          <c:showPercent val="0"/>
          <c:showBubbleSize val="0"/>
        </c:dLbls>
        <c:marker val="1"/>
        <c:smooth val="0"/>
        <c:axId val="248061848"/>
        <c:axId val="253182856"/>
      </c:lineChart>
      <c:catAx>
        <c:axId val="24806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182856"/>
        <c:crosses val="autoZero"/>
        <c:auto val="1"/>
        <c:lblAlgn val="ctr"/>
        <c:lblOffset val="100"/>
        <c:tickLblSkip val="1"/>
        <c:tickMarkSkip val="1"/>
        <c:noMultiLvlLbl val="0"/>
      </c:catAx>
      <c:valAx>
        <c:axId val="25318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06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{C1F37B0A-52CE-4960-9240-94CEF9C75EBF}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{F8B46E0C-FFEA-4C8B-B1D7-F17F37E4E36E}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{B946D641-2010-40B5-9889-3271A872220E}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{CE5A9652-F9B5-49C0-8A26-6EDF76864B7B}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{3294A527-7194-45A5-93FC-2BE88D035D50}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{045BC05A-EFF0-4369-9C3B-FAD8DFBA968C}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{36730404-80A6-4C5F-96B8-7FCD8BEC0A8E}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{FBD72733-BD3A-481D-BB7E-C6795ACF1840}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{EBE383DD-7792-4789-B2E0-5B5B596CD82D}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{AEEF7474-C4E6-4B15-AF81-FD628FFCF6B3}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51010456"/>
        <c:axId val="253184704"/>
      </c:scatterChart>
      <c:valAx>
        <c:axId val="251010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184704"/>
        <c:crosses val="autoZero"/>
        <c:crossBetween val="midCat"/>
      </c:valAx>
      <c:valAx>
        <c:axId val="253184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010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{121BA244-CD5A-4C87-8769-FA7DB4530BDA}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{4D380110-100C-406E-A160-A11DFC57FEC4}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{B414C6DF-5F18-41C8-A6A4-A2DF03BDA19F}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{F527070B-C23F-4099-9317-93B61AEA8C09}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{2C5FD399-A1CB-40F0-84F4-52FBD30661A5}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c:v>
                </c:pt>
                <c:pt idx="1">
                  <c:v>15.8</c:v>
                </c:pt>
                <c:pt idx="2">
                  <c:v>14.3</c:v>
                </c:pt>
                <c:pt idx="3">
                  <c:v>12.8</c:v>
                </c:pt>
                <c:pt idx="4">
                  <c:v>11.5</c:v>
                </c:pt>
              </c:numCache>
            </c:numRef>
          </c:xVal>
          <c:yVal>
            <c:numRef>
              <c:f>公会計指標分析・財政指標組合せ分析表!$K$73:$O$73</c:f>
              <c:numCache>
                <c:formatCode>#,##0.0;"▲ "#,##0.0</c:formatCode>
                <c:ptCount val="5"/>
                <c:pt idx="0">
                  <c:v>168.4</c:v>
                </c:pt>
                <c:pt idx="1">
                  <c:v>149</c:v>
                </c:pt>
                <c:pt idx="2">
                  <c:v>133.9</c:v>
                </c:pt>
                <c:pt idx="3">
                  <c:v>126.5</c:v>
                </c:pt>
                <c:pt idx="4">
                  <c:v>119.6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{B6052A48-EF91-498C-9EE2-157D6C521F97}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{71A3317B-3016-4562-BED3-6F912CCDC390}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{61482F9E-DBA7-4ACF-9EDA-601A60455807}</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652774935280832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{141EBDC2-D841-4B96-855A-EFF3F4F81722}</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688317517081910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{45F01C4C-FE2C-4B61-9F50-07A97B2C4D16}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245407240"/>
        <c:axId val="245402880"/>
      </c:scatterChart>
      <c:valAx>
        <c:axId val="245407240"/>
        <c:scaling>
          <c:orientation val="minMax"/>
          <c:max val="18.10000000000000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402880"/>
        <c:crosses val="autoZero"/>
        <c:crossBetween val="midCat"/>
      </c:valAx>
      <c:valAx>
        <c:axId val="24540288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407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○元利償還金</a:t>
          </a:r>
          <a:endParaRPr lang="ja-JP" altLang="ja-JP" sz="1000">
            <a:effectLst/>
          </a:endParaRPr>
        </a:p>
        <a:p>
          <a:r>
            <a:rPr kumimoji="1" lang="ja-JP" altLang="ja-JP" sz="800">
              <a:solidFill>
                <a:schemeClr val="dk1"/>
              </a:solidFill>
              <a:effectLst/>
              <a:latin typeface="+mn-lt"/>
              <a:ea typeface="+mn-ea"/>
              <a:cs typeface="+mn-cs"/>
            </a:rPr>
            <a:t>　繰上償還を積極的に行ってきたこと、新規発行を抑制してきたことにより、減少している。</a:t>
          </a:r>
          <a:endParaRPr lang="ja-JP" altLang="ja-JP" sz="1000">
            <a:effectLst/>
          </a:endParaRPr>
        </a:p>
        <a:p>
          <a:r>
            <a:rPr kumimoji="1" lang="ja-JP" altLang="ja-JP" sz="800">
              <a:solidFill>
                <a:schemeClr val="dk1"/>
              </a:solidFill>
              <a:effectLst/>
              <a:latin typeface="+mn-lt"/>
              <a:ea typeface="+mn-ea"/>
              <a:cs typeface="+mn-cs"/>
            </a:rPr>
            <a:t>○公営企業債の元利償還金に対する繰入金</a:t>
          </a:r>
          <a:endParaRPr lang="ja-JP" altLang="ja-JP" sz="1000">
            <a:effectLst/>
          </a:endParaRPr>
        </a:p>
        <a:p>
          <a:r>
            <a:rPr kumimoji="1" lang="ja-JP" altLang="ja-JP" sz="800">
              <a:solidFill>
                <a:schemeClr val="dk1"/>
              </a:solidFill>
              <a:effectLst/>
              <a:latin typeface="+mn-lt"/>
              <a:ea typeface="+mn-ea"/>
              <a:cs typeface="+mn-cs"/>
            </a:rPr>
            <a:t>　下水道事業、集落排水事業で償還のピークを迎えているため繰入金が増加している。</a:t>
          </a:r>
          <a:endParaRPr lang="ja-JP" altLang="ja-JP" sz="1000">
            <a:effectLst/>
          </a:endParaRPr>
        </a:p>
        <a:p>
          <a:r>
            <a:rPr kumimoji="1" lang="ja-JP" altLang="ja-JP" sz="800">
              <a:solidFill>
                <a:schemeClr val="dk1"/>
              </a:solidFill>
              <a:effectLst/>
              <a:latin typeface="+mn-lt"/>
              <a:ea typeface="+mn-ea"/>
              <a:cs typeface="+mn-cs"/>
            </a:rPr>
            <a:t>○組合等が起こした地方債の元利償還金に対する負担金等</a:t>
          </a:r>
          <a:endParaRPr lang="ja-JP" altLang="ja-JP" sz="1000">
            <a:effectLst/>
          </a:endParaRPr>
        </a:p>
        <a:p>
          <a:r>
            <a:rPr kumimoji="1" lang="ja-JP" altLang="ja-JP" sz="800">
              <a:solidFill>
                <a:schemeClr val="dk1"/>
              </a:solidFill>
              <a:effectLst/>
              <a:latin typeface="+mn-lt"/>
              <a:ea typeface="+mn-ea"/>
              <a:cs typeface="+mn-cs"/>
            </a:rPr>
            <a:t>　新規に発行していないため、年々減少している。</a:t>
          </a:r>
          <a:endParaRPr lang="ja-JP" altLang="ja-JP" sz="1000">
            <a:effectLst/>
          </a:endParaRPr>
        </a:p>
        <a:p>
          <a:r>
            <a:rPr kumimoji="1" lang="ja-JP" altLang="ja-JP" sz="800">
              <a:solidFill>
                <a:schemeClr val="dk1"/>
              </a:solidFill>
              <a:effectLst/>
              <a:latin typeface="+mn-lt"/>
              <a:ea typeface="+mn-ea"/>
              <a:cs typeface="+mn-cs"/>
            </a:rPr>
            <a:t>○債務負担行為に基づく支出額</a:t>
          </a:r>
          <a:endParaRPr lang="ja-JP" altLang="ja-JP" sz="1000">
            <a:effectLst/>
          </a:endParaRPr>
        </a:p>
        <a:p>
          <a:r>
            <a:rPr kumimoji="1" lang="ja-JP" altLang="ja-JP" sz="800">
              <a:solidFill>
                <a:schemeClr val="dk1"/>
              </a:solidFill>
              <a:effectLst/>
              <a:latin typeface="+mn-lt"/>
              <a:ea typeface="+mn-ea"/>
              <a:cs typeface="+mn-cs"/>
            </a:rPr>
            <a:t>　合併以前の債務負担行為が終了し、公債費に準じる債務負担行為については抑制しているため、年々減少傾向にある。</a:t>
          </a:r>
          <a:endParaRPr lang="ja-JP" altLang="ja-JP" sz="1000">
            <a:effectLst/>
          </a:endParaRPr>
        </a:p>
        <a:p>
          <a:r>
            <a:rPr kumimoji="1" lang="ja-JP" altLang="ja-JP" sz="800">
              <a:solidFill>
                <a:schemeClr val="dk1"/>
              </a:solidFill>
              <a:effectLst/>
              <a:latin typeface="+mn-lt"/>
              <a:ea typeface="+mn-ea"/>
              <a:cs typeface="+mn-cs"/>
            </a:rPr>
            <a:t>○算入公債費等</a:t>
          </a:r>
          <a:endParaRPr lang="ja-JP" altLang="ja-JP" sz="1000">
            <a:effectLst/>
          </a:endParaRPr>
        </a:p>
        <a:p>
          <a:r>
            <a:rPr kumimoji="1" lang="ja-JP" altLang="ja-JP" sz="800">
              <a:solidFill>
                <a:schemeClr val="dk1"/>
              </a:solidFill>
              <a:effectLst/>
              <a:latin typeface="+mn-lt"/>
              <a:ea typeface="+mn-ea"/>
              <a:cs typeface="+mn-cs"/>
            </a:rPr>
            <a:t>　市債の新規発行については、交付税算入割合の高い地方債を活用している。</a:t>
          </a:r>
          <a:endParaRPr lang="ja-JP" altLang="ja-JP" sz="1000">
            <a:effectLst/>
          </a:endParaRPr>
        </a:p>
        <a:p>
          <a:r>
            <a:rPr kumimoji="1" lang="ja-JP" altLang="ja-JP" sz="800">
              <a:solidFill>
                <a:schemeClr val="dk1"/>
              </a:solidFill>
              <a:effectLst/>
              <a:latin typeface="+mn-lt"/>
              <a:ea typeface="+mn-ea"/>
              <a:cs typeface="+mn-cs"/>
            </a:rPr>
            <a:t>○実質公債費比率の分子</a:t>
          </a:r>
          <a:endParaRPr lang="ja-JP" altLang="ja-JP" sz="1000">
            <a:effectLst/>
          </a:endParaRPr>
        </a:p>
        <a:p>
          <a:r>
            <a:rPr kumimoji="1" lang="ja-JP" altLang="ja-JP" sz="800">
              <a:solidFill>
                <a:schemeClr val="dk1"/>
              </a:solidFill>
              <a:effectLst/>
              <a:latin typeface="+mn-lt"/>
              <a:ea typeface="+mn-ea"/>
              <a:cs typeface="+mn-cs"/>
            </a:rPr>
            <a:t>　市債の繰上償還、交付税算入割合の高い地方債の活用等により、減少している。</a:t>
          </a:r>
          <a:endParaRPr lang="ja-JP" altLang="ja-JP" sz="1000">
            <a:effectLst/>
          </a:endParaRPr>
        </a:p>
        <a:p>
          <a:r>
            <a:rPr kumimoji="1" lang="ja-JP" altLang="ja-JP" sz="800">
              <a:solidFill>
                <a:schemeClr val="dk1"/>
              </a:solidFill>
              <a:effectLst/>
              <a:latin typeface="+mn-lt"/>
              <a:ea typeface="+mn-ea"/>
              <a:cs typeface="+mn-cs"/>
            </a:rPr>
            <a:t>○今後の対応</a:t>
          </a:r>
          <a:endParaRPr lang="ja-JP" altLang="ja-JP" sz="1000">
            <a:effectLst/>
          </a:endParaRPr>
        </a:p>
        <a:p>
          <a:r>
            <a:rPr kumimoji="1" lang="ja-JP" altLang="ja-JP" sz="800">
              <a:solidFill>
                <a:schemeClr val="dk1"/>
              </a:solidFill>
              <a:effectLst/>
              <a:latin typeface="+mn-lt"/>
              <a:ea typeface="+mn-ea"/>
              <a:cs typeface="+mn-cs"/>
            </a:rPr>
            <a:t>　実質公債費比率は年々改善されている。今後は、分母</a:t>
          </a:r>
          <a:r>
            <a:rPr kumimoji="1" lang="ja-JP" altLang="en-US" sz="800">
              <a:solidFill>
                <a:schemeClr val="dk1"/>
              </a:solidFill>
              <a:effectLst/>
              <a:latin typeface="+mn-lt"/>
              <a:ea typeface="+mn-ea"/>
              <a:cs typeface="+mn-cs"/>
            </a:rPr>
            <a:t>の基礎となる</a:t>
          </a:r>
          <a:r>
            <a:rPr kumimoji="1" lang="ja-JP" altLang="ja-JP" sz="800">
              <a:solidFill>
                <a:schemeClr val="dk1"/>
              </a:solidFill>
              <a:effectLst/>
              <a:latin typeface="+mn-lt"/>
              <a:ea typeface="+mn-ea"/>
              <a:cs typeface="+mn-cs"/>
            </a:rPr>
            <a:t>標準財政規模の縮小が見込まれているが、市債発行の抑制、交付税算入割合の高い地方債の活用を基本とし、比率のさらなる改善を図る。</a:t>
          </a:r>
          <a:endParaRPr lang="ja-JP" altLang="ja-JP" sz="1000">
            <a:effectLst/>
          </a:endParaRPr>
        </a:p>
        <a:p>
          <a:r>
            <a:rPr kumimoji="1" lang="ja-JP" altLang="ja-JP" sz="800">
              <a:solidFill>
                <a:schemeClr val="dk1"/>
              </a:solidFill>
              <a:effectLst/>
              <a:latin typeface="+mn-lt"/>
              <a:ea typeface="+mn-ea"/>
              <a:cs typeface="+mn-cs"/>
            </a:rPr>
            <a:t>　</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○一般会計等に係る地方債の現在高</a:t>
          </a:r>
          <a:endParaRPr lang="ja-JP" altLang="ja-JP" sz="1000">
            <a:effectLst/>
          </a:endParaRPr>
        </a:p>
        <a:p>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元金償還額以内の新規市債発行</a:t>
          </a:r>
          <a:r>
            <a:rPr kumimoji="1" lang="ja-JP" altLang="ja-JP" sz="800">
              <a:solidFill>
                <a:schemeClr val="dk1"/>
              </a:solidFill>
              <a:effectLst/>
              <a:latin typeface="+mn-lt"/>
              <a:ea typeface="+mn-ea"/>
              <a:cs typeface="+mn-cs"/>
            </a:rPr>
            <a:t>としたため減少した。</a:t>
          </a:r>
          <a:endParaRPr lang="ja-JP" altLang="ja-JP" sz="1000">
            <a:effectLst/>
          </a:endParaRPr>
        </a:p>
        <a:p>
          <a:r>
            <a:rPr kumimoji="1" lang="ja-JP" altLang="ja-JP" sz="800">
              <a:solidFill>
                <a:schemeClr val="dk1"/>
              </a:solidFill>
              <a:effectLst/>
              <a:latin typeface="+mn-lt"/>
              <a:ea typeface="+mn-ea"/>
              <a:cs typeface="+mn-cs"/>
            </a:rPr>
            <a:t>○債務負担行為に基づく支出予定額</a:t>
          </a:r>
          <a:endParaRPr lang="ja-JP" altLang="ja-JP" sz="1000">
            <a:effectLst/>
          </a:endParaRPr>
        </a:p>
        <a:p>
          <a:r>
            <a:rPr kumimoji="1" lang="ja-JP" altLang="ja-JP" sz="800">
              <a:solidFill>
                <a:schemeClr val="dk1"/>
              </a:solidFill>
              <a:effectLst/>
              <a:latin typeface="+mn-lt"/>
              <a:ea typeface="+mn-ea"/>
              <a:cs typeface="+mn-cs"/>
            </a:rPr>
            <a:t>　合併以前の債務負担行為が終了し、公債費に準じる債務負担行為については抑制しているため、年々減少傾向にある。</a:t>
          </a:r>
          <a:endParaRPr lang="ja-JP" altLang="ja-JP" sz="1000">
            <a:effectLst/>
          </a:endParaRPr>
        </a:p>
        <a:p>
          <a:r>
            <a:rPr kumimoji="1" lang="ja-JP" altLang="ja-JP" sz="800">
              <a:solidFill>
                <a:schemeClr val="dk1"/>
              </a:solidFill>
              <a:effectLst/>
              <a:latin typeface="+mn-lt"/>
              <a:ea typeface="+mn-ea"/>
              <a:cs typeface="+mn-cs"/>
            </a:rPr>
            <a:t>○公営企業債等繰入見込額</a:t>
          </a:r>
          <a:endParaRPr lang="ja-JP" altLang="ja-JP" sz="1000">
            <a:effectLst/>
          </a:endParaRPr>
        </a:p>
        <a:p>
          <a:r>
            <a:rPr kumimoji="1" lang="ja-JP" altLang="ja-JP" sz="800">
              <a:solidFill>
                <a:schemeClr val="dk1"/>
              </a:solidFill>
              <a:effectLst/>
              <a:latin typeface="+mn-lt"/>
              <a:ea typeface="+mn-ea"/>
              <a:cs typeface="+mn-cs"/>
            </a:rPr>
            <a:t>　投資事業の平準化を図ることにより、市債の新規発行についても平準化を図っている。</a:t>
          </a:r>
          <a:endParaRPr lang="ja-JP" altLang="ja-JP" sz="1000">
            <a:effectLst/>
          </a:endParaRPr>
        </a:p>
        <a:p>
          <a:r>
            <a:rPr kumimoji="1" lang="ja-JP" altLang="ja-JP" sz="800">
              <a:solidFill>
                <a:schemeClr val="dk1"/>
              </a:solidFill>
              <a:effectLst/>
              <a:latin typeface="+mn-lt"/>
              <a:ea typeface="+mn-ea"/>
              <a:cs typeface="+mn-cs"/>
            </a:rPr>
            <a:t>○組合等負担等見込額</a:t>
          </a:r>
          <a:endParaRPr lang="ja-JP" altLang="ja-JP" sz="1000">
            <a:effectLst/>
          </a:endParaRPr>
        </a:p>
        <a:p>
          <a:r>
            <a:rPr kumimoji="1" lang="ja-JP" altLang="ja-JP" sz="800">
              <a:solidFill>
                <a:schemeClr val="dk1"/>
              </a:solidFill>
              <a:effectLst/>
              <a:latin typeface="+mn-lt"/>
              <a:ea typeface="+mn-ea"/>
              <a:cs typeface="+mn-cs"/>
            </a:rPr>
            <a:t>　新規事業を行っていないため減少している。</a:t>
          </a:r>
          <a:endParaRPr lang="ja-JP" altLang="ja-JP" sz="1000">
            <a:effectLst/>
          </a:endParaRPr>
        </a:p>
        <a:p>
          <a:r>
            <a:rPr kumimoji="1" lang="ja-JP" altLang="ja-JP" sz="800">
              <a:solidFill>
                <a:schemeClr val="dk1"/>
              </a:solidFill>
              <a:effectLst/>
              <a:latin typeface="+mn-lt"/>
              <a:ea typeface="+mn-ea"/>
              <a:cs typeface="+mn-cs"/>
            </a:rPr>
            <a:t>○退職手当負担見込額</a:t>
          </a:r>
          <a:endParaRPr lang="ja-JP" altLang="ja-JP" sz="1000">
            <a:effectLst/>
          </a:endParaRPr>
        </a:p>
        <a:p>
          <a:r>
            <a:rPr kumimoji="1" lang="ja-JP" altLang="ja-JP" sz="800">
              <a:solidFill>
                <a:schemeClr val="dk1"/>
              </a:solidFill>
              <a:effectLst/>
              <a:latin typeface="+mn-lt"/>
              <a:ea typeface="+mn-ea"/>
              <a:cs typeface="+mn-cs"/>
            </a:rPr>
            <a:t>　定員適正化計画に基づく職員数の減少により、負担見込額も減少している。</a:t>
          </a:r>
          <a:endParaRPr lang="ja-JP" altLang="ja-JP" sz="1000">
            <a:effectLst/>
          </a:endParaRPr>
        </a:p>
        <a:p>
          <a:r>
            <a:rPr kumimoji="1" lang="ja-JP" altLang="ja-JP" sz="800">
              <a:solidFill>
                <a:schemeClr val="dk1"/>
              </a:solidFill>
              <a:effectLst/>
              <a:latin typeface="+mn-lt"/>
              <a:ea typeface="+mn-ea"/>
              <a:cs typeface="+mn-cs"/>
            </a:rPr>
            <a:t>○充当可能基金</a:t>
          </a:r>
          <a:endParaRPr lang="ja-JP" altLang="ja-JP" sz="1000">
            <a:effectLst/>
          </a:endParaRPr>
        </a:p>
        <a:p>
          <a:r>
            <a:rPr kumimoji="1" lang="ja-JP" altLang="ja-JP" sz="800">
              <a:solidFill>
                <a:schemeClr val="dk1"/>
              </a:solidFill>
              <a:effectLst/>
              <a:latin typeface="+mn-lt"/>
              <a:ea typeface="+mn-ea"/>
              <a:cs typeface="+mn-cs"/>
            </a:rPr>
            <a:t>　平成２７年度は、今後の財政負担に対応するため公共施設維持補修基金の積み増し等行い増額となった。</a:t>
          </a:r>
          <a:endParaRPr lang="ja-JP" altLang="ja-JP" sz="1000">
            <a:effectLst/>
          </a:endParaRPr>
        </a:p>
        <a:p>
          <a:r>
            <a:rPr kumimoji="1" lang="ja-JP" altLang="ja-JP" sz="800">
              <a:solidFill>
                <a:schemeClr val="dk1"/>
              </a:solidFill>
              <a:effectLst/>
              <a:latin typeface="+mn-lt"/>
              <a:ea typeface="+mn-ea"/>
              <a:cs typeface="+mn-cs"/>
            </a:rPr>
            <a:t>○充当可能特定歳入</a:t>
          </a:r>
          <a:endParaRPr lang="ja-JP" altLang="ja-JP" sz="1000">
            <a:effectLst/>
          </a:endParaRPr>
        </a:p>
        <a:p>
          <a:r>
            <a:rPr kumimoji="1" lang="ja-JP" altLang="ja-JP" sz="800">
              <a:solidFill>
                <a:schemeClr val="dk1"/>
              </a:solidFill>
              <a:effectLst/>
              <a:latin typeface="+mn-lt"/>
              <a:ea typeface="+mn-ea"/>
              <a:cs typeface="+mn-cs"/>
            </a:rPr>
            <a:t>　公営住宅使用料、都市計画税収</a:t>
          </a:r>
          <a:r>
            <a:rPr kumimoji="1" lang="ja-JP" altLang="en-US" sz="800">
              <a:solidFill>
                <a:schemeClr val="dk1"/>
              </a:solidFill>
              <a:effectLst/>
              <a:latin typeface="+mn-lt"/>
              <a:ea typeface="+mn-ea"/>
              <a:cs typeface="+mn-cs"/>
            </a:rPr>
            <a:t>の減少等により、減少</a:t>
          </a:r>
          <a:r>
            <a:rPr kumimoji="1" lang="ja-JP" altLang="ja-JP" sz="800">
              <a:solidFill>
                <a:schemeClr val="dk1"/>
              </a:solidFill>
              <a:effectLst/>
              <a:latin typeface="+mn-lt"/>
              <a:ea typeface="+mn-ea"/>
              <a:cs typeface="+mn-cs"/>
            </a:rPr>
            <a:t>した。</a:t>
          </a:r>
          <a:endParaRPr lang="ja-JP" altLang="ja-JP" sz="1000">
            <a:effectLst/>
          </a:endParaRPr>
        </a:p>
        <a:p>
          <a:r>
            <a:rPr kumimoji="1" lang="ja-JP" altLang="ja-JP" sz="800">
              <a:solidFill>
                <a:schemeClr val="dk1"/>
              </a:solidFill>
              <a:effectLst/>
              <a:latin typeface="+mn-lt"/>
              <a:ea typeface="+mn-ea"/>
              <a:cs typeface="+mn-cs"/>
            </a:rPr>
            <a:t>○基準財政需要額算入見込額</a:t>
          </a:r>
          <a:endParaRPr lang="ja-JP" altLang="ja-JP" sz="1000">
            <a:effectLst/>
          </a:endParaRPr>
        </a:p>
        <a:p>
          <a:r>
            <a:rPr kumimoji="1" lang="ja-JP" altLang="ja-JP" sz="800">
              <a:solidFill>
                <a:schemeClr val="dk1"/>
              </a:solidFill>
              <a:effectLst/>
              <a:latin typeface="+mn-lt"/>
              <a:ea typeface="+mn-ea"/>
              <a:cs typeface="+mn-cs"/>
            </a:rPr>
            <a:t>　市債の新規発行については、交付税算入割合の高い地方債を活用している。平成２７年度は市債現在高の減少に伴い、基準財政需要額算入見込額も減少に転じた。</a:t>
          </a:r>
          <a:endParaRPr lang="ja-JP" altLang="ja-JP" sz="1000">
            <a:effectLst/>
          </a:endParaRPr>
        </a:p>
        <a:p>
          <a:r>
            <a:rPr kumimoji="1" lang="ja-JP" altLang="ja-JP" sz="800">
              <a:solidFill>
                <a:schemeClr val="dk1"/>
              </a:solidFill>
              <a:effectLst/>
              <a:latin typeface="+mn-lt"/>
              <a:ea typeface="+mn-ea"/>
              <a:cs typeface="+mn-cs"/>
            </a:rPr>
            <a:t>○将来負担比率の分子</a:t>
          </a:r>
          <a:endParaRPr lang="ja-JP" altLang="ja-JP" sz="1000">
            <a:effectLst/>
          </a:endParaRPr>
        </a:p>
        <a:p>
          <a:r>
            <a:rPr kumimoji="1" lang="ja-JP" altLang="ja-JP" sz="800">
              <a:solidFill>
                <a:schemeClr val="dk1"/>
              </a:solidFill>
              <a:effectLst/>
              <a:latin typeface="+mn-lt"/>
              <a:ea typeface="+mn-ea"/>
              <a:cs typeface="+mn-cs"/>
            </a:rPr>
            <a:t>　交付税算入割合の高い地方債の活用により、市債の現在高に占める基準財政需要額算入見込額の割合が増加している。そのため、分子は着実に減少している。</a:t>
          </a:r>
          <a:endParaRPr lang="ja-JP" altLang="ja-JP" sz="1000">
            <a:effectLst/>
          </a:endParaRPr>
        </a:p>
        <a:p>
          <a:r>
            <a:rPr kumimoji="1" lang="ja-JP" altLang="ja-JP" sz="800">
              <a:solidFill>
                <a:schemeClr val="dk1"/>
              </a:solidFill>
              <a:effectLst/>
              <a:latin typeface="+mn-lt"/>
              <a:ea typeface="+mn-ea"/>
              <a:cs typeface="+mn-cs"/>
            </a:rPr>
            <a:t>○今後の対応</a:t>
          </a:r>
          <a:endParaRPr lang="ja-JP" altLang="ja-JP" sz="1000">
            <a:effectLst/>
          </a:endParaRPr>
        </a:p>
        <a:p>
          <a:r>
            <a:rPr kumimoji="1" lang="ja-JP" altLang="ja-JP" sz="800">
              <a:solidFill>
                <a:schemeClr val="dk1"/>
              </a:solidFill>
              <a:effectLst/>
              <a:latin typeface="+mn-lt"/>
              <a:ea typeface="+mn-ea"/>
              <a:cs typeface="+mn-cs"/>
            </a:rPr>
            <a:t>　将来負担比率は年々改善されている。今後は、分母</a:t>
          </a:r>
          <a:r>
            <a:rPr kumimoji="1" lang="ja-JP" altLang="en-US" sz="800">
              <a:solidFill>
                <a:schemeClr val="dk1"/>
              </a:solidFill>
              <a:effectLst/>
              <a:latin typeface="+mn-lt"/>
              <a:ea typeface="+mn-ea"/>
              <a:cs typeface="+mn-cs"/>
            </a:rPr>
            <a:t>の基礎となる</a:t>
          </a:r>
          <a:r>
            <a:rPr kumimoji="1" lang="ja-JP" altLang="ja-JP" sz="800">
              <a:solidFill>
                <a:schemeClr val="dk1"/>
              </a:solidFill>
              <a:effectLst/>
              <a:latin typeface="+mn-lt"/>
              <a:ea typeface="+mn-ea"/>
              <a:cs typeface="+mn-cs"/>
            </a:rPr>
            <a:t>標準財政規模の縮小が見込まれているが、市債発行の抑制、交付税算入割合の高い地方債の活用を基本とし、比率のさらなる改善を図る。</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秋田県由利本荘市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80,761
80,534
1,209.60
50,993,439
48,047,606
2,821,049
30,862,657
70,123,589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119.6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秋田県由利本荘市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80,761
80,534
1,209.60
50,993,439
48,047,606
2,821,049
30,862,657
70,123,589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秋田県由利本荘市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80,761
80,534
1,209.60
50,993,439
48,047,606
2,821,049
30,862,657
70,123,589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秋田県由利本荘市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80,761
80,534
1,209.60
50,993,439
48,047,606
2,821,049
30,862,657
70,123,589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119.6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前年度同の０．３３となっている。これは、類似団体平均を０．２ポイント、全国平均を０．１７ポイント下回り、秋田県平均を０．０４ポイント上回っている。</a:t>
          </a:r>
          <a:endParaRPr lang="ja-JP" altLang="ja-JP" sz="1400">
            <a:effectLst/>
          </a:endParaRPr>
        </a:p>
        <a:p>
          <a:r>
            <a:rPr kumimoji="1" lang="ja-JP" altLang="ja-JP" sz="1100">
              <a:solidFill>
                <a:schemeClr val="dk1"/>
              </a:solidFill>
              <a:effectLst/>
              <a:latin typeface="+mn-lt"/>
              <a:ea typeface="+mn-ea"/>
              <a:cs typeface="+mn-cs"/>
            </a:rPr>
            <a:t>　本市の面積は、１，２０９．６平方キロメートルと類似団体の中でも上位に位置し、行政サービスの範囲が広い。また、第１次産業の就業割合が平成２２年国勢調査で１１．２％と高く、自主財源比率が低いことから、類似団体の平均値を大きく下回っている。</a:t>
          </a:r>
          <a:endParaRPr lang="ja-JP" altLang="ja-JP" sz="1400">
            <a:effectLst/>
          </a:endParaRPr>
        </a:p>
        <a:p>
          <a:r>
            <a:rPr kumimoji="1" lang="ja-JP" altLang="ja-JP" sz="1100">
              <a:solidFill>
                <a:schemeClr val="dk1"/>
              </a:solidFill>
              <a:effectLst/>
              <a:latin typeface="+mn-lt"/>
              <a:ea typeface="+mn-ea"/>
              <a:cs typeface="+mn-cs"/>
            </a:rPr>
            <a:t>　今後、歳入では産業振興や移住定住の促進、徴収率の向上等による税収増加に、歳出では公共施設の適正な配置による維持管理費の削減に努め、財政基盤の強化を図っていく。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歳入における地方税、</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交付税が減となったが、歳出における公債費の減等により、平成２７年度決算の経常収支比率は８９．１％、前年度比０．３ポイントの減となっている。これは、類似団体平均を０．４ポイント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秋田県平均を１．４ポイント上回り、全国平均を０．９ポイント</a:t>
          </a:r>
          <a:r>
            <a:rPr kumimoji="1" lang="ja-JP" altLang="en-US" sz="1100">
              <a:solidFill>
                <a:schemeClr val="dk1"/>
              </a:solidFill>
              <a:effectLst/>
              <a:latin typeface="+mn-lt"/>
              <a:ea typeface="+mn-ea"/>
              <a:cs typeface="+mn-cs"/>
            </a:rPr>
            <a:t>下回っ</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平成２７年度から合併算定替の段階的な縮減による</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交付税の減が</a:t>
          </a:r>
          <a:r>
            <a:rPr kumimoji="1" lang="ja-JP" altLang="en-US" sz="1100">
              <a:solidFill>
                <a:schemeClr val="dk1"/>
              </a:solidFill>
              <a:effectLst/>
              <a:latin typeface="+mn-lt"/>
              <a:ea typeface="+mn-ea"/>
              <a:cs typeface="+mn-cs"/>
            </a:rPr>
            <a:t>始まっていることから、市</a:t>
          </a:r>
          <a:r>
            <a:rPr kumimoji="1" lang="ja-JP" altLang="ja-JP" sz="1100">
              <a:solidFill>
                <a:schemeClr val="dk1"/>
              </a:solidFill>
              <a:effectLst/>
              <a:latin typeface="+mn-lt"/>
              <a:ea typeface="+mn-ea"/>
              <a:cs typeface="+mn-cs"/>
            </a:rPr>
            <a:t>債の繰上償還、公共施設管理の合理化等による維持管理費の削減等、経常経費の抜本的な見直しを図り、比率が悪化しないよう財政構造の改善に努める。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103959</xdr:rowOff>
    </xdr:from>
    <xdr:to>
      <xdr:col>7</xdr:col>
      <xdr:colOff>152400</xdr:colOff>
      <xdr:row>63</xdr:row>
      <xdr:rowOff>124641</xdr:rowOff>
    </xdr:to>
    <xdr:cxnSp macro="">
      <xdr:nvCxnSpPr>
        <xdr:cNvPr id="133" name="直線コネクタ 132"/>
        <xdr:cNvCxnSpPr/>
      </xdr:nvCxnSpPr>
      <xdr:spPr>
        <a:xfrm flipV="1">
          <a:off x="4114800" y="1090530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62593</xdr:rowOff>
    </xdr:from>
    <xdr:to>
      <xdr:col>6</xdr:col>
      <xdr:colOff>0</xdr:colOff>
      <xdr:row>63</xdr:row>
      <xdr:rowOff>124641</xdr:rowOff>
    </xdr:to>
    <xdr:cxnSp macro="">
      <xdr:nvCxnSpPr>
        <xdr:cNvPr id="136" name="直線コネクタ 135"/>
        <xdr:cNvCxnSpPr/>
      </xdr:nvCxnSpPr>
      <xdr:spPr>
        <a:xfrm>
          <a:off x="3225800" y="108639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62593</xdr:rowOff>
    </xdr:from>
    <xdr:to>
      <xdr:col>4</xdr:col>
      <xdr:colOff>482600</xdr:colOff>
      <xdr:row>63</xdr:row>
      <xdr:rowOff>131535</xdr:rowOff>
    </xdr:to>
    <xdr:cxnSp macro="">
      <xdr:nvCxnSpPr>
        <xdr:cNvPr id="139" name="直線コネクタ 138"/>
        <xdr:cNvCxnSpPr/>
      </xdr:nvCxnSpPr>
      <xdr:spPr>
        <a:xfrm flipV="1">
          <a:off x="2336800" y="1086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131535</xdr:rowOff>
    </xdr:from>
    <xdr:to>
      <xdr:col>3</xdr:col>
      <xdr:colOff>279400</xdr:colOff>
      <xdr:row>63</xdr:row>
      <xdr:rowOff>152219</xdr:rowOff>
    </xdr:to>
    <xdr:cxnSp macro="">
      <xdr:nvCxnSpPr>
        <xdr:cNvPr id="142" name="直線コネクタ 141"/>
        <xdr:cNvCxnSpPr/>
      </xdr:nvCxnSpPr>
      <xdr:spPr>
        <a:xfrm flipV="1">
          <a:off x="1447800" y="109328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53159</xdr:rowOff>
    </xdr:from>
    <xdr:to>
      <xdr:col>7</xdr:col>
      <xdr:colOff>203200</xdr:colOff>
      <xdr:row>63</xdr:row>
      <xdr:rowOff>154759</xdr:rowOff>
    </xdr:to>
    <xdr:sp macro="" textlink="">
      <xdr:nvSpPr>
        <xdr:cNvPr id="152" name="円/楕円 151"/>
        <xdr:cNvSpPr/>
      </xdr:nvSpPr>
      <xdr:spPr>
        <a:xfrm>
          <a:off x="4902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25236</xdr:rowOff>
    </xdr:from>
    <xdr:ext cx="762000" cy="259045"/>
    <xdr:sp macro="" textlink="">
      <xdr:nvSpPr>
        <xdr:cNvPr id="153" name="財政構造の弾力性該当値テキスト"/>
        <xdr:cNvSpPr txBox="1"/>
      </xdr:nvSpPr>
      <xdr:spPr>
        <a:xfrm>
          <a:off x="5041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73841</xdr:rowOff>
    </xdr:from>
    <xdr:to>
      <xdr:col>6</xdr:col>
      <xdr:colOff>50800</xdr:colOff>
      <xdr:row>64</xdr:row>
      <xdr:rowOff>3991</xdr:rowOff>
    </xdr:to>
    <xdr:sp macro="" textlink="">
      <xdr:nvSpPr>
        <xdr:cNvPr id="154" name="円/楕円 153"/>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14168</xdr:rowOff>
    </xdr:from>
    <xdr:ext cx="736600" cy="259045"/>
    <xdr:sp macro="" textlink="">
      <xdr:nvSpPr>
        <xdr:cNvPr id="155" name="テキスト ボックス 154"/>
        <xdr:cNvSpPr txBox="1"/>
      </xdr:nvSpPr>
      <xdr:spPr>
        <a:xfrm>
          <a:off x="3733800" y="1064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11793</xdr:rowOff>
    </xdr:from>
    <xdr:to>
      <xdr:col>4</xdr:col>
      <xdr:colOff>533400</xdr:colOff>
      <xdr:row>63</xdr:row>
      <xdr:rowOff>113393</xdr:rowOff>
    </xdr:to>
    <xdr:sp macro="" textlink="">
      <xdr:nvSpPr>
        <xdr:cNvPr id="156" name="円/楕円 155"/>
        <xdr:cNvSpPr/>
      </xdr:nvSpPr>
      <xdr:spPr>
        <a:xfrm>
          <a:off x="3175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123570</xdr:rowOff>
    </xdr:from>
    <xdr:ext cx="762000" cy="259045"/>
    <xdr:sp macro="" textlink="">
      <xdr:nvSpPr>
        <xdr:cNvPr id="157" name="テキスト ボックス 156"/>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80735</xdr:rowOff>
    </xdr:from>
    <xdr:to>
      <xdr:col>3</xdr:col>
      <xdr:colOff>330200</xdr:colOff>
      <xdr:row>64</xdr:row>
      <xdr:rowOff>10885</xdr:rowOff>
    </xdr:to>
    <xdr:sp macro="" textlink="">
      <xdr:nvSpPr>
        <xdr:cNvPr id="158" name="円/楕円 157"/>
        <xdr:cNvSpPr/>
      </xdr:nvSpPr>
      <xdr:spPr>
        <a:xfrm>
          <a:off x="2286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21062</xdr:rowOff>
    </xdr:from>
    <xdr:ext cx="762000" cy="259045"/>
    <xdr:sp macro="" textlink="">
      <xdr:nvSpPr>
        <xdr:cNvPr id="159" name="テキスト ボックス 158"/>
        <xdr:cNvSpPr txBox="1"/>
      </xdr:nvSpPr>
      <xdr:spPr>
        <a:xfrm>
          <a:off x="1955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101419</xdr:rowOff>
    </xdr:from>
    <xdr:to>
      <xdr:col>2</xdr:col>
      <xdr:colOff>127000</xdr:colOff>
      <xdr:row>64</xdr:row>
      <xdr:rowOff>31569</xdr:rowOff>
    </xdr:to>
    <xdr:sp macro="" textlink="">
      <xdr:nvSpPr>
        <xdr:cNvPr id="160" name="円/楕円 159"/>
        <xdr:cNvSpPr/>
      </xdr:nvSpPr>
      <xdr:spPr>
        <a:xfrm>
          <a:off x="1397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16346</xdr:rowOff>
    </xdr:from>
    <xdr:ext cx="762000" cy="259045"/>
    <xdr:sp macro="" textlink="">
      <xdr:nvSpPr>
        <xdr:cNvPr id="161" name="テキスト ボックス 160"/>
        <xdr:cNvSpPr txBox="1"/>
      </xdr:nvSpPr>
      <xdr:spPr>
        <a:xfrm>
          <a:off x="1066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[171,563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物件費の減等により、前年度より３，６３６円減の１７１，５６３円となっている。これは、類似団体平均を２６，５１８円、全国平均を４９，６４３円、秋田県平均を２４，４５９円上回っている。</a:t>
          </a:r>
          <a:endParaRPr lang="ja-JP" altLang="ja-JP" sz="1400">
            <a:effectLst/>
          </a:endParaRPr>
        </a:p>
        <a:p>
          <a:r>
            <a:rPr kumimoji="1" lang="ja-JP" altLang="ja-JP" sz="1100">
              <a:solidFill>
                <a:schemeClr val="dk1"/>
              </a:solidFill>
              <a:effectLst/>
              <a:latin typeface="+mn-lt"/>
              <a:ea typeface="+mn-ea"/>
              <a:cs typeface="+mn-cs"/>
            </a:rPr>
            <a:t>　面積が広大で行政サービスの範囲が広いため多くの施設を有していること、豪雪地帯であるため除排雪に要する経費が大きいこと等により、未だ類似団体平均を大きく上回っている。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今後、公共施設の適正配置、事務事業の統合、効率化を進め、経費の削減を図っていく。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52899</xdr:rowOff>
    </xdr:from>
    <xdr:to>
      <xdr:col>7</xdr:col>
      <xdr:colOff>152400</xdr:colOff>
      <xdr:row>81</xdr:row>
      <xdr:rowOff>57076</xdr:rowOff>
    </xdr:to>
    <xdr:cxnSp macro="">
      <xdr:nvCxnSpPr>
        <xdr:cNvPr id="197" name="直線コネクタ 196"/>
        <xdr:cNvCxnSpPr/>
      </xdr:nvCxnSpPr>
      <xdr:spPr>
        <a:xfrm flipV="1">
          <a:off x="4114800" y="13940349"/>
          <a:ext cx="8382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53873</xdr:rowOff>
    </xdr:from>
    <xdr:to>
      <xdr:col>6</xdr:col>
      <xdr:colOff>0</xdr:colOff>
      <xdr:row>81</xdr:row>
      <xdr:rowOff>57076</xdr:rowOff>
    </xdr:to>
    <xdr:cxnSp macro="">
      <xdr:nvCxnSpPr>
        <xdr:cNvPr id="200" name="直線コネクタ 199"/>
        <xdr:cNvCxnSpPr/>
      </xdr:nvCxnSpPr>
      <xdr:spPr>
        <a:xfrm>
          <a:off x="3225800" y="13941323"/>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53873</xdr:rowOff>
    </xdr:from>
    <xdr:to>
      <xdr:col>4</xdr:col>
      <xdr:colOff>482600</xdr:colOff>
      <xdr:row>81</xdr:row>
      <xdr:rowOff>56792</xdr:rowOff>
    </xdr:to>
    <xdr:cxnSp macro="">
      <xdr:nvCxnSpPr>
        <xdr:cNvPr id="203" name="直線コネクタ 202"/>
        <xdr:cNvCxnSpPr/>
      </xdr:nvCxnSpPr>
      <xdr:spPr>
        <a:xfrm flipV="1">
          <a:off x="2336800" y="13941323"/>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55918</xdr:rowOff>
    </xdr:from>
    <xdr:to>
      <xdr:col>3</xdr:col>
      <xdr:colOff>279400</xdr:colOff>
      <xdr:row>81</xdr:row>
      <xdr:rowOff>56792</xdr:rowOff>
    </xdr:to>
    <xdr:cxnSp macro="">
      <xdr:nvCxnSpPr>
        <xdr:cNvPr id="206" name="直線コネクタ 205"/>
        <xdr:cNvCxnSpPr/>
      </xdr:nvCxnSpPr>
      <xdr:spPr>
        <a:xfrm>
          <a:off x="1447800" y="13943368"/>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2099</xdr:rowOff>
    </xdr:from>
    <xdr:to>
      <xdr:col>7</xdr:col>
      <xdr:colOff>203200</xdr:colOff>
      <xdr:row>81</xdr:row>
      <xdr:rowOff>103699</xdr:rowOff>
    </xdr:to>
    <xdr:sp macro="" textlink="">
      <xdr:nvSpPr>
        <xdr:cNvPr id="216" name="円/楕円 215"/>
        <xdr:cNvSpPr/>
      </xdr:nvSpPr>
      <xdr:spPr>
        <a:xfrm>
          <a:off x="4902200" y="138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50376</xdr:rowOff>
    </xdr:from>
    <xdr:ext cx="762000" cy="259045"/>
    <xdr:sp macro="" textlink="">
      <xdr:nvSpPr>
        <xdr:cNvPr id="217" name="人件費・物件費等の状況該当値テキスト"/>
        <xdr:cNvSpPr txBox="1"/>
      </xdr:nvSpPr>
      <xdr:spPr>
        <a:xfrm>
          <a:off x="5041900" y="1393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171,563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6276</xdr:rowOff>
    </xdr:from>
    <xdr:to>
      <xdr:col>6</xdr:col>
      <xdr:colOff>50800</xdr:colOff>
      <xdr:row>81</xdr:row>
      <xdr:rowOff>107876</xdr:rowOff>
    </xdr:to>
    <xdr:sp macro="" textlink="">
      <xdr:nvSpPr>
        <xdr:cNvPr id="218" name="円/楕円 217"/>
        <xdr:cNvSpPr/>
      </xdr:nvSpPr>
      <xdr:spPr>
        <a:xfrm>
          <a:off x="4064000" y="138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92653</xdr:rowOff>
    </xdr:from>
    <xdr:ext cx="736600" cy="259045"/>
    <xdr:sp macro="" textlink="">
      <xdr:nvSpPr>
        <xdr:cNvPr id="219" name="テキスト ボックス 218"/>
        <xdr:cNvSpPr txBox="1"/>
      </xdr:nvSpPr>
      <xdr:spPr>
        <a:xfrm>
          <a:off x="3733800" y="1398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3073</xdr:rowOff>
    </xdr:from>
    <xdr:to>
      <xdr:col>4</xdr:col>
      <xdr:colOff>533400</xdr:colOff>
      <xdr:row>81</xdr:row>
      <xdr:rowOff>104673</xdr:rowOff>
    </xdr:to>
    <xdr:sp macro="" textlink="">
      <xdr:nvSpPr>
        <xdr:cNvPr id="220" name="円/楕円 219"/>
        <xdr:cNvSpPr/>
      </xdr:nvSpPr>
      <xdr:spPr>
        <a:xfrm>
          <a:off x="3175000" y="138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89450</xdr:rowOff>
    </xdr:from>
    <xdr:ext cx="762000" cy="259045"/>
    <xdr:sp macro="" textlink="">
      <xdr:nvSpPr>
        <xdr:cNvPr id="221" name="テキスト ボックス 220"/>
        <xdr:cNvSpPr txBox="1"/>
      </xdr:nvSpPr>
      <xdr:spPr>
        <a:xfrm>
          <a:off x="2844800" y="139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5992</xdr:rowOff>
    </xdr:from>
    <xdr:to>
      <xdr:col>3</xdr:col>
      <xdr:colOff>330200</xdr:colOff>
      <xdr:row>81</xdr:row>
      <xdr:rowOff>107592</xdr:rowOff>
    </xdr:to>
    <xdr:sp macro="" textlink="">
      <xdr:nvSpPr>
        <xdr:cNvPr id="222" name="円/楕円 221"/>
        <xdr:cNvSpPr/>
      </xdr:nvSpPr>
      <xdr:spPr>
        <a:xfrm>
          <a:off x="2286000" y="138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92369</xdr:rowOff>
    </xdr:from>
    <xdr:ext cx="762000" cy="259045"/>
    <xdr:sp macro="" textlink="">
      <xdr:nvSpPr>
        <xdr:cNvPr id="223" name="テキスト ボックス 222"/>
        <xdr:cNvSpPr txBox="1"/>
      </xdr:nvSpPr>
      <xdr:spPr>
        <a:xfrm>
          <a:off x="1955800" y="139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5118</xdr:rowOff>
    </xdr:from>
    <xdr:to>
      <xdr:col>2</xdr:col>
      <xdr:colOff>127000</xdr:colOff>
      <xdr:row>81</xdr:row>
      <xdr:rowOff>106718</xdr:rowOff>
    </xdr:to>
    <xdr:sp macro="" textlink="">
      <xdr:nvSpPr>
        <xdr:cNvPr id="224" name="円/楕円 223"/>
        <xdr:cNvSpPr/>
      </xdr:nvSpPr>
      <xdr:spPr>
        <a:xfrm>
          <a:off x="1397000" y="138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91495</xdr:rowOff>
    </xdr:from>
    <xdr:ext cx="762000" cy="259045"/>
    <xdr:sp macro="" textlink="">
      <xdr:nvSpPr>
        <xdr:cNvPr id="225" name="テキスト ボックス 224"/>
        <xdr:cNvSpPr txBox="1"/>
      </xdr:nvSpPr>
      <xdr:spPr>
        <a:xfrm>
          <a:off x="1066800" y="1397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前年度より１．２ポイント増の９６．７となっている。これは、類似団体平均を１．６ポイント、全国市平均を</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本市のラスパイレス指数は、類似団体平均を２～３ポイント下回った値で推移している。</a:t>
          </a:r>
          <a:endParaRPr lang="ja-JP" altLang="ja-JP" sz="1400">
            <a:effectLst/>
          </a:endParaRPr>
        </a:p>
        <a:p>
          <a:r>
            <a:rPr kumimoji="1" lang="ja-JP" altLang="ja-JP" sz="1100">
              <a:solidFill>
                <a:schemeClr val="dk1"/>
              </a:solidFill>
              <a:effectLst/>
              <a:latin typeface="+mn-lt"/>
              <a:ea typeface="+mn-ea"/>
              <a:cs typeface="+mn-cs"/>
            </a:rPr>
            <a:t>　今後も、国の人事院勧告や県の人事委員会勧告に沿った制度・運用の見直しや、人事評価制度を反映した昇格、昇給基準の構築を図りながら、適正な給与水準を保つよう努める。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22754</xdr:rowOff>
    </xdr:from>
    <xdr:to>
      <xdr:col>24</xdr:col>
      <xdr:colOff>558800</xdr:colOff>
      <xdr:row>83</xdr:row>
      <xdr:rowOff>143404</xdr:rowOff>
    </xdr:to>
    <xdr:cxnSp macro="">
      <xdr:nvCxnSpPr>
        <xdr:cNvPr id="263" name="直線コネクタ 262"/>
        <xdr:cNvCxnSpPr/>
      </xdr:nvCxnSpPr>
      <xdr:spPr>
        <a:xfrm>
          <a:off x="16179800" y="142531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153988</xdr:rowOff>
    </xdr:from>
    <xdr:to>
      <xdr:col>23</xdr:col>
      <xdr:colOff>406400</xdr:colOff>
      <xdr:row>83</xdr:row>
      <xdr:rowOff>22754</xdr:rowOff>
    </xdr:to>
    <xdr:cxnSp macro="">
      <xdr:nvCxnSpPr>
        <xdr:cNvPr id="266" name="直線コネクタ 265"/>
        <xdr:cNvCxnSpPr/>
      </xdr:nvCxnSpPr>
      <xdr:spPr>
        <a:xfrm>
          <a:off x="15290800" y="1421288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153988</xdr:rowOff>
    </xdr:from>
    <xdr:to>
      <xdr:col>22</xdr:col>
      <xdr:colOff>203200</xdr:colOff>
      <xdr:row>87</xdr:row>
      <xdr:rowOff>101071</xdr:rowOff>
    </xdr:to>
    <xdr:cxnSp macro="">
      <xdr:nvCxnSpPr>
        <xdr:cNvPr id="269" name="直線コネクタ 268"/>
        <xdr:cNvCxnSpPr/>
      </xdr:nvCxnSpPr>
      <xdr:spPr>
        <a:xfrm flipV="1">
          <a:off x="14401800" y="14212888"/>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101071</xdr:rowOff>
    </xdr:from>
    <xdr:to>
      <xdr:col>21</xdr:col>
      <xdr:colOff>0</xdr:colOff>
      <xdr:row>87</xdr:row>
      <xdr:rowOff>101071</xdr:rowOff>
    </xdr:to>
    <xdr:cxnSp macro="">
      <xdr:nvCxnSpPr>
        <xdr:cNvPr id="272" name="直線コネクタ 271"/>
        <xdr:cNvCxnSpPr/>
      </xdr:nvCxnSpPr>
      <xdr:spPr>
        <a:xfrm>
          <a:off x="13512800" y="1501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92604</xdr:rowOff>
    </xdr:from>
    <xdr:to>
      <xdr:col>24</xdr:col>
      <xdr:colOff>609600</xdr:colOff>
      <xdr:row>84</xdr:row>
      <xdr:rowOff>22754</xdr:rowOff>
    </xdr:to>
    <xdr:sp macro="" textlink="">
      <xdr:nvSpPr>
        <xdr:cNvPr id="282" name="円/楕円 281"/>
        <xdr:cNvSpPr/>
      </xdr:nvSpPr>
      <xdr:spPr>
        <a:xfrm>
          <a:off x="169672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109131</xdr:rowOff>
    </xdr:from>
    <xdr:ext cx="762000" cy="259045"/>
    <xdr:sp macro="" textlink="">
      <xdr:nvSpPr>
        <xdr:cNvPr id="283" name="給与水準   （国との比較）該当値テキスト"/>
        <xdr:cNvSpPr txBox="1"/>
      </xdr:nvSpPr>
      <xdr:spPr>
        <a:xfrm>
          <a:off x="17106900" y="141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143404</xdr:rowOff>
    </xdr:from>
    <xdr:to>
      <xdr:col>23</xdr:col>
      <xdr:colOff>457200</xdr:colOff>
      <xdr:row>83</xdr:row>
      <xdr:rowOff>73554</xdr:rowOff>
    </xdr:to>
    <xdr:sp macro="" textlink="">
      <xdr:nvSpPr>
        <xdr:cNvPr id="284" name="円/楕円 283"/>
        <xdr:cNvSpPr/>
      </xdr:nvSpPr>
      <xdr:spPr>
        <a:xfrm>
          <a:off x="16129000" y="14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83731</xdr:rowOff>
    </xdr:from>
    <xdr:ext cx="736600" cy="259045"/>
    <xdr:sp macro="" textlink="">
      <xdr:nvSpPr>
        <xdr:cNvPr id="285" name="テキスト ボックス 284"/>
        <xdr:cNvSpPr txBox="1"/>
      </xdr:nvSpPr>
      <xdr:spPr>
        <a:xfrm>
          <a:off x="15798800" y="1397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103188</xdr:rowOff>
    </xdr:from>
    <xdr:to>
      <xdr:col>22</xdr:col>
      <xdr:colOff>254000</xdr:colOff>
      <xdr:row>83</xdr:row>
      <xdr:rowOff>33338</xdr:rowOff>
    </xdr:to>
    <xdr:sp macro="" textlink="">
      <xdr:nvSpPr>
        <xdr:cNvPr id="286" name="円/楕円 285"/>
        <xdr:cNvSpPr/>
      </xdr:nvSpPr>
      <xdr:spPr>
        <a:xfrm>
          <a:off x="15240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43515</xdr:rowOff>
    </xdr:from>
    <xdr:ext cx="762000" cy="259045"/>
    <xdr:sp macro="" textlink="">
      <xdr:nvSpPr>
        <xdr:cNvPr id="287" name="テキスト ボックス 286"/>
        <xdr:cNvSpPr txBox="1"/>
      </xdr:nvSpPr>
      <xdr:spPr>
        <a:xfrm>
          <a:off x="14909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50271</xdr:rowOff>
    </xdr:from>
    <xdr:to>
      <xdr:col>21</xdr:col>
      <xdr:colOff>50800</xdr:colOff>
      <xdr:row>87</xdr:row>
      <xdr:rowOff>151871</xdr:rowOff>
    </xdr:to>
    <xdr:sp macro="" textlink="">
      <xdr:nvSpPr>
        <xdr:cNvPr id="288" name="円/楕円 287"/>
        <xdr:cNvSpPr/>
      </xdr:nvSpPr>
      <xdr:spPr>
        <a:xfrm>
          <a:off x="14351000" y="149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162048</xdr:rowOff>
    </xdr:from>
    <xdr:ext cx="762000" cy="259045"/>
    <xdr:sp macro="" textlink="">
      <xdr:nvSpPr>
        <xdr:cNvPr id="289" name="テキスト ボックス 288"/>
        <xdr:cNvSpPr txBox="1"/>
      </xdr:nvSpPr>
      <xdr:spPr>
        <a:xfrm>
          <a:off x="14020800" y="147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50271</xdr:rowOff>
    </xdr:from>
    <xdr:to>
      <xdr:col>19</xdr:col>
      <xdr:colOff>533400</xdr:colOff>
      <xdr:row>87</xdr:row>
      <xdr:rowOff>151871</xdr:rowOff>
    </xdr:to>
    <xdr:sp macro="" textlink="">
      <xdr:nvSpPr>
        <xdr:cNvPr id="290" name="円/楕円 289"/>
        <xdr:cNvSpPr/>
      </xdr:nvSpPr>
      <xdr:spPr>
        <a:xfrm>
          <a:off x="13462000" y="149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162048</xdr:rowOff>
    </xdr:from>
    <xdr:ext cx="762000" cy="259045"/>
    <xdr:sp macro="" textlink="">
      <xdr:nvSpPr>
        <xdr:cNvPr id="291" name="テキスト ボックス 290"/>
        <xdr:cNvSpPr txBox="1"/>
      </xdr:nvSpPr>
      <xdr:spPr>
        <a:xfrm>
          <a:off x="13131800" y="147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前年度より０．２６ポイント増の１１．４４人となっている。類似団体平均を３．４８ポイント、全国平均を４．４８ポイント、秋田県平均を２．３８ポイント上回っている。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１市７町の合併市である本市は、面積が広大であり、行政サービスの範囲が広いことから、支所・出張所を多く配置しており、職員数が他団体より多い要因となっている。</a:t>
          </a:r>
          <a:endParaRPr lang="ja-JP" altLang="ja-JP">
            <a:effectLst/>
          </a:endParaRPr>
        </a:p>
        <a:p>
          <a:r>
            <a:rPr kumimoji="1" lang="ja-JP" altLang="en-US" sz="1100">
              <a:solidFill>
                <a:schemeClr val="dk1"/>
              </a:solidFill>
              <a:effectLst/>
              <a:latin typeface="+mn-lt"/>
              <a:ea typeface="+mn-ea"/>
              <a:cs typeface="+mn-cs"/>
            </a:rPr>
            <a:t>　前年度より増となった要因は、行政改革の一環としての特別会計における指定管理移行に伴う一時的なものに加え、基準となる人口減少によるものである。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第３次由利本荘市</a:t>
          </a:r>
          <a:r>
            <a:rPr kumimoji="1" lang="ja-JP" altLang="ja-JP" sz="1100">
              <a:solidFill>
                <a:schemeClr val="dk1"/>
              </a:solidFill>
              <a:effectLst/>
              <a:latin typeface="+mn-lt"/>
              <a:ea typeface="+mn-ea"/>
              <a:cs typeface="+mn-cs"/>
            </a:rPr>
            <a:t>行政改革大綱に沿った機構改革や施設の統廃合、事務の効率化等を図り、定員管理に努める。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71786</xdr:rowOff>
    </xdr:from>
    <xdr:to>
      <xdr:col>24</xdr:col>
      <xdr:colOff>558800</xdr:colOff>
      <xdr:row>63</xdr:row>
      <xdr:rowOff>101660</xdr:rowOff>
    </xdr:to>
    <xdr:cxnSp macro="">
      <xdr:nvCxnSpPr>
        <xdr:cNvPr id="328" name="直線コネクタ 327"/>
        <xdr:cNvCxnSpPr/>
      </xdr:nvCxnSpPr>
      <xdr:spPr>
        <a:xfrm>
          <a:off x="16179800" y="10873136"/>
          <a:ext cx="8382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71786</xdr:rowOff>
    </xdr:from>
    <xdr:to>
      <xdr:col>23</xdr:col>
      <xdr:colOff>406400</xdr:colOff>
      <xdr:row>63</xdr:row>
      <xdr:rowOff>75233</xdr:rowOff>
    </xdr:to>
    <xdr:cxnSp macro="">
      <xdr:nvCxnSpPr>
        <xdr:cNvPr id="331" name="直線コネクタ 330"/>
        <xdr:cNvCxnSpPr/>
      </xdr:nvCxnSpPr>
      <xdr:spPr>
        <a:xfrm flipV="1">
          <a:off x="15290800" y="1087313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70636</xdr:rowOff>
    </xdr:from>
    <xdr:to>
      <xdr:col>22</xdr:col>
      <xdr:colOff>203200</xdr:colOff>
      <xdr:row>63</xdr:row>
      <xdr:rowOff>75233</xdr:rowOff>
    </xdr:to>
    <xdr:cxnSp macro="">
      <xdr:nvCxnSpPr>
        <xdr:cNvPr id="334" name="直線コネクタ 333"/>
        <xdr:cNvCxnSpPr/>
      </xdr:nvCxnSpPr>
      <xdr:spPr>
        <a:xfrm>
          <a:off x="14401800" y="1087198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70636</xdr:rowOff>
    </xdr:from>
    <xdr:to>
      <xdr:col>21</xdr:col>
      <xdr:colOff>0</xdr:colOff>
      <xdr:row>63</xdr:row>
      <xdr:rowOff>103959</xdr:rowOff>
    </xdr:to>
    <xdr:cxnSp macro="">
      <xdr:nvCxnSpPr>
        <xdr:cNvPr id="337" name="直線コネクタ 336"/>
        <xdr:cNvCxnSpPr/>
      </xdr:nvCxnSpPr>
      <xdr:spPr>
        <a:xfrm flipV="1">
          <a:off x="13512800" y="1087198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50860</xdr:rowOff>
    </xdr:from>
    <xdr:to>
      <xdr:col>24</xdr:col>
      <xdr:colOff>609600</xdr:colOff>
      <xdr:row>63</xdr:row>
      <xdr:rowOff>152460</xdr:rowOff>
    </xdr:to>
    <xdr:sp macro="" textlink="">
      <xdr:nvSpPr>
        <xdr:cNvPr id="347" name="円/楕円 346"/>
        <xdr:cNvSpPr/>
      </xdr:nvSpPr>
      <xdr:spPr>
        <a:xfrm>
          <a:off x="169672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22937</xdr:rowOff>
    </xdr:from>
    <xdr:ext cx="762000" cy="259045"/>
    <xdr:sp macro="" textlink="">
      <xdr:nvSpPr>
        <xdr:cNvPr id="348" name="定員管理の状況該当値テキスト"/>
        <xdr:cNvSpPr txBox="1"/>
      </xdr:nvSpPr>
      <xdr:spPr>
        <a:xfrm>
          <a:off x="17106900" y="108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20986</xdr:rowOff>
    </xdr:from>
    <xdr:to>
      <xdr:col>23</xdr:col>
      <xdr:colOff>457200</xdr:colOff>
      <xdr:row>63</xdr:row>
      <xdr:rowOff>122586</xdr:rowOff>
    </xdr:to>
    <xdr:sp macro="" textlink="">
      <xdr:nvSpPr>
        <xdr:cNvPr id="349" name="円/楕円 348"/>
        <xdr:cNvSpPr/>
      </xdr:nvSpPr>
      <xdr:spPr>
        <a:xfrm>
          <a:off x="16129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107363</xdr:rowOff>
    </xdr:from>
    <xdr:ext cx="736600" cy="259045"/>
    <xdr:sp macro="" textlink="">
      <xdr:nvSpPr>
        <xdr:cNvPr id="350" name="テキスト ボックス 349"/>
        <xdr:cNvSpPr txBox="1"/>
      </xdr:nvSpPr>
      <xdr:spPr>
        <a:xfrm>
          <a:off x="15798800" y="10908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24433</xdr:rowOff>
    </xdr:from>
    <xdr:to>
      <xdr:col>22</xdr:col>
      <xdr:colOff>254000</xdr:colOff>
      <xdr:row>63</xdr:row>
      <xdr:rowOff>126033</xdr:rowOff>
    </xdr:to>
    <xdr:sp macro="" textlink="">
      <xdr:nvSpPr>
        <xdr:cNvPr id="351" name="円/楕円 350"/>
        <xdr:cNvSpPr/>
      </xdr:nvSpPr>
      <xdr:spPr>
        <a:xfrm>
          <a:off x="15240000" y="10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110810</xdr:rowOff>
    </xdr:from>
    <xdr:ext cx="762000" cy="259045"/>
    <xdr:sp macro="" textlink="">
      <xdr:nvSpPr>
        <xdr:cNvPr id="352" name="テキスト ボックス 351"/>
        <xdr:cNvSpPr txBox="1"/>
      </xdr:nvSpPr>
      <xdr:spPr>
        <a:xfrm>
          <a:off x="14909800" y="1091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19836</xdr:rowOff>
    </xdr:from>
    <xdr:to>
      <xdr:col>21</xdr:col>
      <xdr:colOff>50800</xdr:colOff>
      <xdr:row>63</xdr:row>
      <xdr:rowOff>121436</xdr:rowOff>
    </xdr:to>
    <xdr:sp macro="" textlink="">
      <xdr:nvSpPr>
        <xdr:cNvPr id="353" name="円/楕円 352"/>
        <xdr:cNvSpPr/>
      </xdr:nvSpPr>
      <xdr:spPr>
        <a:xfrm>
          <a:off x="14351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106213</xdr:rowOff>
    </xdr:from>
    <xdr:ext cx="762000" cy="259045"/>
    <xdr:sp macro="" textlink="">
      <xdr:nvSpPr>
        <xdr:cNvPr id="354" name="テキスト ボックス 353"/>
        <xdr:cNvSpPr txBox="1"/>
      </xdr:nvSpPr>
      <xdr:spPr>
        <a:xfrm>
          <a:off x="14020800" y="109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53159</xdr:rowOff>
    </xdr:from>
    <xdr:to>
      <xdr:col>19</xdr:col>
      <xdr:colOff>533400</xdr:colOff>
      <xdr:row>63</xdr:row>
      <xdr:rowOff>154759</xdr:rowOff>
    </xdr:to>
    <xdr:sp macro="" textlink="">
      <xdr:nvSpPr>
        <xdr:cNvPr id="355" name="円/楕円 354"/>
        <xdr:cNvSpPr/>
      </xdr:nvSpPr>
      <xdr:spPr>
        <a:xfrm>
          <a:off x="13462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139536</xdr:rowOff>
    </xdr:from>
    <xdr:ext cx="762000" cy="259045"/>
    <xdr:sp macro="" textlink="">
      <xdr:nvSpPr>
        <xdr:cNvPr id="356" name="テキスト ボックス 355"/>
        <xdr:cNvSpPr txBox="1"/>
      </xdr:nvSpPr>
      <xdr:spPr>
        <a:xfrm>
          <a:off x="13131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前年度より１．３ポイント減の１１．５％となっている。これは、類似団体平均を２．５ポイント、全国平均を４．１ポイント、秋田県平均を</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平成２０年度決算で２０．９％まで悪化していたが、公債費負担適正化計画</a:t>
          </a:r>
          <a:r>
            <a:rPr kumimoji="1" lang="ja-JP" altLang="en-US" sz="1100">
              <a:solidFill>
                <a:schemeClr val="dk1"/>
              </a:solidFill>
              <a:effectLst/>
              <a:latin typeface="+mn-lt"/>
              <a:ea typeface="+mn-ea"/>
              <a:cs typeface="+mn-cs"/>
            </a:rPr>
            <a:t>に則った</a:t>
          </a:r>
          <a:r>
            <a:rPr kumimoji="1" lang="ja-JP" altLang="ja-JP" sz="1100">
              <a:solidFill>
                <a:schemeClr val="dk1"/>
              </a:solidFill>
              <a:effectLst/>
              <a:latin typeface="+mn-lt"/>
              <a:ea typeface="+mn-ea"/>
              <a:cs typeface="+mn-cs"/>
            </a:rPr>
            <a:t>財政運営、積極的な市債の繰上償還を行った結果、平成２３年度決算で１８％を下回ることができた。</a:t>
          </a:r>
          <a:endParaRPr lang="ja-JP" altLang="ja-JP" sz="1400">
            <a:effectLst/>
          </a:endParaRPr>
        </a:p>
        <a:p>
          <a:r>
            <a:rPr kumimoji="1" lang="ja-JP" altLang="ja-JP" sz="1100">
              <a:solidFill>
                <a:schemeClr val="dk1"/>
              </a:solidFill>
              <a:effectLst/>
              <a:latin typeface="+mn-lt"/>
              <a:ea typeface="+mn-ea"/>
              <a:cs typeface="+mn-cs"/>
            </a:rPr>
            <a:t>　平成２７年度決算においても比率は改善されているが、将来負担比率同様、類似団体平均を上回っている。今後も、繰上償還、新規発行については交付税算入率の高い地方債の活用等により、比率の減少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59872</xdr:rowOff>
    </xdr:from>
    <xdr:to>
      <xdr:col>24</xdr:col>
      <xdr:colOff>558800</xdr:colOff>
      <xdr:row>42</xdr:row>
      <xdr:rowOff>149497</xdr:rowOff>
    </xdr:to>
    <xdr:cxnSp macro="">
      <xdr:nvCxnSpPr>
        <xdr:cNvPr id="391" name="直線コネクタ 390"/>
        <xdr:cNvCxnSpPr/>
      </xdr:nvCxnSpPr>
      <xdr:spPr>
        <a:xfrm flipV="1">
          <a:off x="16179800" y="7260772"/>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149497</xdr:rowOff>
    </xdr:from>
    <xdr:to>
      <xdr:col>23</xdr:col>
      <xdr:colOff>406400</xdr:colOff>
      <xdr:row>43</xdr:row>
      <xdr:rowOff>81462</xdr:rowOff>
    </xdr:to>
    <xdr:cxnSp macro="">
      <xdr:nvCxnSpPr>
        <xdr:cNvPr id="394" name="直線コネクタ 393"/>
        <xdr:cNvCxnSpPr/>
      </xdr:nvCxnSpPr>
      <xdr:spPr>
        <a:xfrm flipV="1">
          <a:off x="15290800" y="735039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81462</xdr:rowOff>
    </xdr:from>
    <xdr:to>
      <xdr:col>22</xdr:col>
      <xdr:colOff>203200</xdr:colOff>
      <xdr:row>44</xdr:row>
      <xdr:rowOff>13426</xdr:rowOff>
    </xdr:to>
    <xdr:cxnSp macro="">
      <xdr:nvCxnSpPr>
        <xdr:cNvPr id="397" name="直線コネクタ 396"/>
        <xdr:cNvCxnSpPr/>
      </xdr:nvCxnSpPr>
      <xdr:spPr>
        <a:xfrm flipV="1">
          <a:off x="14401800" y="745381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13426</xdr:rowOff>
    </xdr:from>
    <xdr:to>
      <xdr:col>21</xdr:col>
      <xdr:colOff>0</xdr:colOff>
      <xdr:row>44</xdr:row>
      <xdr:rowOff>116840</xdr:rowOff>
    </xdr:to>
    <xdr:cxnSp macro="">
      <xdr:nvCxnSpPr>
        <xdr:cNvPr id="400" name="直線コネクタ 399"/>
        <xdr:cNvCxnSpPr/>
      </xdr:nvCxnSpPr>
      <xdr:spPr>
        <a:xfrm flipV="1">
          <a:off x="13512800" y="755722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9072</xdr:rowOff>
    </xdr:from>
    <xdr:to>
      <xdr:col>24</xdr:col>
      <xdr:colOff>609600</xdr:colOff>
      <xdr:row>42</xdr:row>
      <xdr:rowOff>110672</xdr:rowOff>
    </xdr:to>
    <xdr:sp macro="" textlink="">
      <xdr:nvSpPr>
        <xdr:cNvPr id="410" name="円/楕円 409"/>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152599</xdr:rowOff>
    </xdr:from>
    <xdr:ext cx="762000" cy="259045"/>
    <xdr:sp macro="" textlink="">
      <xdr:nvSpPr>
        <xdr:cNvPr id="411"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98697</xdr:rowOff>
    </xdr:from>
    <xdr:to>
      <xdr:col>23</xdr:col>
      <xdr:colOff>457200</xdr:colOff>
      <xdr:row>43</xdr:row>
      <xdr:rowOff>28847</xdr:rowOff>
    </xdr:to>
    <xdr:sp macro="" textlink="">
      <xdr:nvSpPr>
        <xdr:cNvPr id="412" name="円/楕円 411"/>
        <xdr:cNvSpPr/>
      </xdr:nvSpPr>
      <xdr:spPr>
        <a:xfrm>
          <a:off x="16129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13624</xdr:rowOff>
    </xdr:from>
    <xdr:ext cx="736600" cy="259045"/>
    <xdr:sp macro="" textlink="">
      <xdr:nvSpPr>
        <xdr:cNvPr id="413" name="テキスト ボックス 412"/>
        <xdr:cNvSpPr txBox="1"/>
      </xdr:nvSpPr>
      <xdr:spPr>
        <a:xfrm>
          <a:off x="15798800" y="738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30662</xdr:rowOff>
    </xdr:from>
    <xdr:to>
      <xdr:col>22</xdr:col>
      <xdr:colOff>254000</xdr:colOff>
      <xdr:row>43</xdr:row>
      <xdr:rowOff>132262</xdr:rowOff>
    </xdr:to>
    <xdr:sp macro="" textlink="">
      <xdr:nvSpPr>
        <xdr:cNvPr id="414" name="円/楕円 413"/>
        <xdr:cNvSpPr/>
      </xdr:nvSpPr>
      <xdr:spPr>
        <a:xfrm>
          <a:off x="15240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117039</xdr:rowOff>
    </xdr:from>
    <xdr:ext cx="762000" cy="259045"/>
    <xdr:sp macro="" textlink="">
      <xdr:nvSpPr>
        <xdr:cNvPr id="415" name="テキスト ボックス 414"/>
        <xdr:cNvSpPr txBox="1"/>
      </xdr:nvSpPr>
      <xdr:spPr>
        <a:xfrm>
          <a:off x="14909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134076</xdr:rowOff>
    </xdr:from>
    <xdr:to>
      <xdr:col>21</xdr:col>
      <xdr:colOff>50800</xdr:colOff>
      <xdr:row>44</xdr:row>
      <xdr:rowOff>64226</xdr:rowOff>
    </xdr:to>
    <xdr:sp macro="" textlink="">
      <xdr:nvSpPr>
        <xdr:cNvPr id="416" name="円/楕円 415"/>
        <xdr:cNvSpPr/>
      </xdr:nvSpPr>
      <xdr:spPr>
        <a:xfrm>
          <a:off x="143510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49003</xdr:rowOff>
    </xdr:from>
    <xdr:ext cx="762000" cy="259045"/>
    <xdr:sp macro="" textlink="">
      <xdr:nvSpPr>
        <xdr:cNvPr id="417" name="テキスト ボックス 416"/>
        <xdr:cNvSpPr txBox="1"/>
      </xdr:nvSpPr>
      <xdr:spPr>
        <a:xfrm>
          <a:off x="14020800" y="75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18" name="円/楕円 417"/>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19" name="テキスト ボックス 418"/>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前年度より６．９ポイント減の１１９．６％となっている。これは、類似団体平均を８０．６ポイント、全国平均を８０．７ポイント、秋田県平均を４２．２ポイント上回っている。</a:t>
          </a:r>
          <a:endParaRPr lang="ja-JP" altLang="ja-JP" sz="1400">
            <a:effectLst/>
          </a:endParaRPr>
        </a:p>
        <a:p>
          <a:r>
            <a:rPr kumimoji="1" lang="ja-JP" altLang="ja-JP" sz="1100">
              <a:solidFill>
                <a:schemeClr val="dk1"/>
              </a:solidFill>
              <a:effectLst/>
              <a:latin typeface="+mn-lt"/>
              <a:ea typeface="+mn-ea"/>
              <a:cs typeface="+mn-cs"/>
            </a:rPr>
            <a:t>　１市７町の合併市である本市は、他団体と比較し、市債現在高、職員数ともに高水準にあった。市債の繰上償還、交付税算入率の高い地方債の活用、充当可能基金の増額等により比率は年々改善されているものの、依然として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元金償還額以内の新規</a:t>
          </a:r>
          <a:r>
            <a:rPr kumimoji="1" lang="ja-JP" altLang="ja-JP" sz="1100">
              <a:solidFill>
                <a:schemeClr val="dk1"/>
              </a:solidFill>
              <a:effectLst/>
              <a:latin typeface="+mn-lt"/>
              <a:ea typeface="+mn-ea"/>
              <a:cs typeface="+mn-cs"/>
            </a:rPr>
            <a:t>市債発行、後年度の負担に備えるための充当可能基金の積増等により、実質公債費比率とともに比率の減少に努める。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75099</xdr:rowOff>
    </xdr:from>
    <xdr:to>
      <xdr:col>24</xdr:col>
      <xdr:colOff>558800</xdr:colOff>
      <xdr:row>19</xdr:row>
      <xdr:rowOff>130598</xdr:rowOff>
    </xdr:to>
    <xdr:cxnSp macro="">
      <xdr:nvCxnSpPr>
        <xdr:cNvPr id="453" name="直線コネクタ 452"/>
        <xdr:cNvCxnSpPr/>
      </xdr:nvCxnSpPr>
      <xdr:spPr>
        <a:xfrm flipV="1">
          <a:off x="16179800" y="3332649"/>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130598</xdr:rowOff>
    </xdr:from>
    <xdr:to>
      <xdr:col>23</xdr:col>
      <xdr:colOff>406400</xdr:colOff>
      <xdr:row>20</xdr:row>
      <xdr:rowOff>18669</xdr:rowOff>
    </xdr:to>
    <xdr:cxnSp macro="">
      <xdr:nvCxnSpPr>
        <xdr:cNvPr id="456" name="直線コネクタ 455"/>
        <xdr:cNvCxnSpPr/>
      </xdr:nvCxnSpPr>
      <xdr:spPr>
        <a:xfrm flipV="1">
          <a:off x="15290800" y="3388148"/>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18669</xdr:rowOff>
    </xdr:from>
    <xdr:to>
      <xdr:col>22</xdr:col>
      <xdr:colOff>203200</xdr:colOff>
      <xdr:row>20</xdr:row>
      <xdr:rowOff>140123</xdr:rowOff>
    </xdr:to>
    <xdr:cxnSp macro="">
      <xdr:nvCxnSpPr>
        <xdr:cNvPr id="459" name="直線コネクタ 458"/>
        <xdr:cNvCxnSpPr/>
      </xdr:nvCxnSpPr>
      <xdr:spPr>
        <a:xfrm flipV="1">
          <a:off x="14401800" y="3447669"/>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140123</xdr:rowOff>
    </xdr:from>
    <xdr:to>
      <xdr:col>21</xdr:col>
      <xdr:colOff>0</xdr:colOff>
      <xdr:row>21</xdr:row>
      <xdr:rowOff>124714</xdr:rowOff>
    </xdr:to>
    <xdr:cxnSp macro="">
      <xdr:nvCxnSpPr>
        <xdr:cNvPr id="462" name="直線コネクタ 461"/>
        <xdr:cNvCxnSpPr/>
      </xdr:nvCxnSpPr>
      <xdr:spPr>
        <a:xfrm flipV="1">
          <a:off x="13512800" y="3569123"/>
          <a:ext cx="889000" cy="15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24299</xdr:rowOff>
    </xdr:from>
    <xdr:to>
      <xdr:col>24</xdr:col>
      <xdr:colOff>609600</xdr:colOff>
      <xdr:row>19</xdr:row>
      <xdr:rowOff>125899</xdr:rowOff>
    </xdr:to>
    <xdr:sp macro="" textlink="">
      <xdr:nvSpPr>
        <xdr:cNvPr id="472" name="円/楕円 471"/>
        <xdr:cNvSpPr/>
      </xdr:nvSpPr>
      <xdr:spPr>
        <a:xfrm>
          <a:off x="16967200" y="3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167826</xdr:rowOff>
    </xdr:from>
    <xdr:ext cx="762000" cy="259045"/>
    <xdr:sp macro="" textlink="">
      <xdr:nvSpPr>
        <xdr:cNvPr id="473" name="将来負担の状況該当値テキスト"/>
        <xdr:cNvSpPr txBox="1"/>
      </xdr:nvSpPr>
      <xdr:spPr>
        <a:xfrm>
          <a:off x="17106900" y="325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79798</xdr:rowOff>
    </xdr:from>
    <xdr:to>
      <xdr:col>23</xdr:col>
      <xdr:colOff>457200</xdr:colOff>
      <xdr:row>20</xdr:row>
      <xdr:rowOff>9948</xdr:rowOff>
    </xdr:to>
    <xdr:sp macro="" textlink="">
      <xdr:nvSpPr>
        <xdr:cNvPr id="474" name="円/楕円 473"/>
        <xdr:cNvSpPr/>
      </xdr:nvSpPr>
      <xdr:spPr>
        <a:xfrm>
          <a:off x="16129000" y="33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166175</xdr:rowOff>
    </xdr:from>
    <xdr:ext cx="736600" cy="259045"/>
    <xdr:sp macro="" textlink="">
      <xdr:nvSpPr>
        <xdr:cNvPr id="475" name="テキスト ボックス 474"/>
        <xdr:cNvSpPr txBox="1"/>
      </xdr:nvSpPr>
      <xdr:spPr>
        <a:xfrm>
          <a:off x="15798800" y="342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139319</xdr:rowOff>
    </xdr:from>
    <xdr:to>
      <xdr:col>22</xdr:col>
      <xdr:colOff>254000</xdr:colOff>
      <xdr:row>20</xdr:row>
      <xdr:rowOff>69469</xdr:rowOff>
    </xdr:to>
    <xdr:sp macro="" textlink="">
      <xdr:nvSpPr>
        <xdr:cNvPr id="476" name="円/楕円 475"/>
        <xdr:cNvSpPr/>
      </xdr:nvSpPr>
      <xdr:spPr>
        <a:xfrm>
          <a:off x="15240000" y="33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54246</xdr:rowOff>
    </xdr:from>
    <xdr:ext cx="762000" cy="259045"/>
    <xdr:sp macro="" textlink="">
      <xdr:nvSpPr>
        <xdr:cNvPr id="477" name="テキスト ボックス 476"/>
        <xdr:cNvSpPr txBox="1"/>
      </xdr:nvSpPr>
      <xdr:spPr>
        <a:xfrm>
          <a:off x="14909800" y="348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89323</xdr:rowOff>
    </xdr:from>
    <xdr:to>
      <xdr:col>21</xdr:col>
      <xdr:colOff>50800</xdr:colOff>
      <xdr:row>21</xdr:row>
      <xdr:rowOff>19473</xdr:rowOff>
    </xdr:to>
    <xdr:sp macro="" textlink="">
      <xdr:nvSpPr>
        <xdr:cNvPr id="478" name="円/楕円 477"/>
        <xdr:cNvSpPr/>
      </xdr:nvSpPr>
      <xdr:spPr>
        <a:xfrm>
          <a:off x="14351000" y="35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4250</xdr:rowOff>
    </xdr:from>
    <xdr:ext cx="762000" cy="259045"/>
    <xdr:sp macro="" textlink="">
      <xdr:nvSpPr>
        <xdr:cNvPr id="479" name="テキスト ボックス 478"/>
        <xdr:cNvSpPr txBox="1"/>
      </xdr:nvSpPr>
      <xdr:spPr>
        <a:xfrm>
          <a:off x="14020800" y="3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73914</xdr:rowOff>
    </xdr:from>
    <xdr:to>
      <xdr:col>19</xdr:col>
      <xdr:colOff>533400</xdr:colOff>
      <xdr:row>22</xdr:row>
      <xdr:rowOff>4064</xdr:rowOff>
    </xdr:to>
    <xdr:sp macro="" textlink="">
      <xdr:nvSpPr>
        <xdr:cNvPr id="480" name="円/楕円 479"/>
        <xdr:cNvSpPr/>
      </xdr:nvSpPr>
      <xdr:spPr>
        <a:xfrm>
          <a:off x="13462000" y="3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160291</xdr:rowOff>
    </xdr:from>
    <xdr:ext cx="762000" cy="259045"/>
    <xdr:sp macro="" textlink="">
      <xdr:nvSpPr>
        <xdr:cNvPr id="481" name="テキスト ボックス 480"/>
        <xdr:cNvSpPr txBox="1"/>
      </xdr:nvSpPr>
      <xdr:spPr>
        <a:xfrm>
          <a:off x="13131800" y="37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秋田県由利本荘市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80,761
80,534
1,209.60
50,993,439
48,047,606
2,821,049
30,862,657
70,123,589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119.6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前年度より０．７ポイント増の２３．５％となっている。これは、類似団体平均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全国平均を</a:t>
          </a:r>
          <a:r>
            <a:rPr kumimoji="1" lang="ja-JP" altLang="en-US" sz="1100">
              <a:solidFill>
                <a:schemeClr val="dk1"/>
              </a:solidFill>
              <a:effectLst/>
              <a:latin typeface="+mn-lt"/>
              <a:ea typeface="+mn-ea"/>
              <a:cs typeface="+mn-cs"/>
            </a:rPr>
            <a:t>０．２ポイント</a:t>
          </a:r>
          <a:r>
            <a:rPr kumimoji="1" lang="ja-JP" altLang="ja-JP" sz="1100">
              <a:solidFill>
                <a:schemeClr val="dk1"/>
              </a:solidFill>
              <a:effectLst/>
              <a:latin typeface="+mn-lt"/>
              <a:ea typeface="+mn-ea"/>
              <a:cs typeface="+mn-cs"/>
            </a:rPr>
            <a:t>、秋田県平均を０．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平成２７年度までの第２次</a:t>
          </a:r>
          <a:r>
            <a:rPr kumimoji="1" lang="ja-JP" altLang="ja-JP" sz="1100">
              <a:solidFill>
                <a:schemeClr val="dk1"/>
              </a:solidFill>
              <a:effectLst/>
              <a:latin typeface="+mn-lt"/>
              <a:ea typeface="+mn-ea"/>
              <a:cs typeface="+mn-cs"/>
            </a:rPr>
            <a:t>定員適正化計画に基づき新規採用者の抑制に努めてきたことにより、減少傾向にあったが、人事委員会勧告による勤勉手当の引き上げ等により増となった。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、第３次定員</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化計画に基づき</a:t>
          </a:r>
          <a:r>
            <a:rPr kumimoji="1" lang="ja-JP" altLang="ja-JP" sz="1100">
              <a:solidFill>
                <a:schemeClr val="dk1"/>
              </a:solidFill>
              <a:effectLst/>
              <a:latin typeface="+mn-lt"/>
              <a:ea typeface="+mn-ea"/>
              <a:cs typeface="+mn-cs"/>
            </a:rPr>
            <a:t>、比率の低下に努めていく。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127000</xdr:rowOff>
    </xdr:to>
    <xdr:cxnSp macro="">
      <xdr:nvCxnSpPr>
        <xdr:cNvPr id="66" name="直線コネクタ 65"/>
        <xdr:cNvCxnSpPr/>
      </xdr:nvCxnSpPr>
      <xdr:spPr>
        <a:xfrm>
          <a:off x="3987800" y="6245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81280</xdr:rowOff>
    </xdr:to>
    <xdr:cxnSp macro="">
      <xdr:nvCxnSpPr>
        <xdr:cNvPr id="69" name="直線コネクタ 68"/>
        <xdr:cNvCxnSpPr/>
      </xdr:nvCxnSpPr>
      <xdr:spPr>
        <a:xfrm flipV="1">
          <a:off x="3098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165100</xdr:rowOff>
    </xdr:to>
    <xdr:cxnSp macro="">
      <xdr:nvCxnSpPr>
        <xdr:cNvPr id="72" name="直線コネクタ 71"/>
        <xdr:cNvCxnSpPr/>
      </xdr:nvCxnSpPr>
      <xdr:spPr>
        <a:xfrm flipV="1">
          <a:off x="2209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69850</xdr:rowOff>
    </xdr:to>
    <xdr:cxnSp macro="">
      <xdr:nvCxnSpPr>
        <xdr:cNvPr id="75" name="直線コネクタ 74"/>
        <xdr:cNvCxnSpPr/>
      </xdr:nvCxnSpPr>
      <xdr:spPr>
        <a:xfrm flipV="1">
          <a:off x="1320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委託料の減、燃料単価の下落による需用費の減に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り、前年度より０．３ポイント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の１３．３％となっている。これは、類似団体平均を０．２ポイント、全国平均を１．０ポイント下回り、秋田県平均を</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物件費については、広大な面積に散在する公園、公民館に加え、観光、農業、教育の各施設の管理費が大きな割合を占めている。</a:t>
          </a:r>
          <a:endParaRPr lang="ja-JP" altLang="ja-JP" sz="1400">
            <a:effectLst/>
          </a:endParaRPr>
        </a:p>
        <a:p>
          <a:r>
            <a:rPr kumimoji="1" lang="ja-JP" altLang="ja-JP" sz="1100">
              <a:solidFill>
                <a:schemeClr val="dk1"/>
              </a:solidFill>
              <a:effectLst/>
              <a:latin typeface="+mn-lt"/>
              <a:ea typeface="+mn-ea"/>
              <a:cs typeface="+mn-cs"/>
            </a:rPr>
            <a:t>　今後、施設の統廃合等を検討し管理費の削減を図っていく。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25400</xdr:rowOff>
    </xdr:from>
    <xdr:to>
      <xdr:col>24</xdr:col>
      <xdr:colOff>31750</xdr:colOff>
      <xdr:row>16</xdr:row>
      <xdr:rowOff>63500</xdr:rowOff>
    </xdr:to>
    <xdr:cxnSp macro="">
      <xdr:nvCxnSpPr>
        <xdr:cNvPr id="127" name="直線コネクタ 126"/>
        <xdr:cNvCxnSpPr/>
      </xdr:nvCxnSpPr>
      <xdr:spPr>
        <a:xfrm flipV="1">
          <a:off x="15671800" y="276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38100</xdr:rowOff>
    </xdr:from>
    <xdr:to>
      <xdr:col>22</xdr:col>
      <xdr:colOff>565150</xdr:colOff>
      <xdr:row>16</xdr:row>
      <xdr:rowOff>63500</xdr:rowOff>
    </xdr:to>
    <xdr:cxnSp macro="">
      <xdr:nvCxnSpPr>
        <xdr:cNvPr id="130" name="直線コネクタ 129"/>
        <xdr:cNvCxnSpPr/>
      </xdr:nvCxnSpPr>
      <xdr:spPr>
        <a:xfrm>
          <a:off x="14782800" y="278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38100</xdr:rowOff>
    </xdr:to>
    <xdr:cxnSp macro="">
      <xdr:nvCxnSpPr>
        <xdr:cNvPr id="133" name="直線コネクタ 132"/>
        <xdr:cNvCxnSpPr/>
      </xdr:nvCxnSpPr>
      <xdr:spPr>
        <a:xfrm>
          <a:off x="13893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38100</xdr:rowOff>
    </xdr:to>
    <xdr:cxnSp macro="">
      <xdr:nvCxnSpPr>
        <xdr:cNvPr id="136" name="直線コネクタ 135"/>
        <xdr:cNvCxnSpPr/>
      </xdr:nvCxnSpPr>
      <xdr:spPr>
        <a:xfrm flipV="1">
          <a:off x="13004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6" name="円/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xdr:rowOff>
    </xdr:from>
    <xdr:to>
      <xdr:col>22</xdr:col>
      <xdr:colOff>615950</xdr:colOff>
      <xdr:row>16</xdr:row>
      <xdr:rowOff>114300</xdr:rowOff>
    </xdr:to>
    <xdr:sp macro="" textlink="">
      <xdr:nvSpPr>
        <xdr:cNvPr id="148" name="円/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124477</xdr:rowOff>
    </xdr:from>
    <xdr:ext cx="736600" cy="259045"/>
    <xdr:sp macro="" textlink="">
      <xdr:nvSpPr>
        <xdr:cNvPr id="149" name="テキスト ボックス 148"/>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158750</xdr:rowOff>
    </xdr:from>
    <xdr:to>
      <xdr:col>21</xdr:col>
      <xdr:colOff>412750</xdr:colOff>
      <xdr:row>16</xdr:row>
      <xdr:rowOff>88900</xdr:rowOff>
    </xdr:to>
    <xdr:sp macro="" textlink="">
      <xdr:nvSpPr>
        <xdr:cNvPr id="150" name="円/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51" name="テキスト ボックス 15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4" name="円/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前年度より０．５ポイント増の７．７％となっている。これは、類似団体平均を２．０ポイント、全国平均を４．１ポイント、秋田県平均を１．０ポイント下回っている。</a:t>
          </a:r>
          <a:endParaRPr lang="ja-JP" altLang="ja-JP" sz="1200">
            <a:effectLst/>
          </a:endParaRPr>
        </a:p>
        <a:p>
          <a:r>
            <a:rPr kumimoji="1" lang="ja-JP" altLang="ja-JP" sz="1050">
              <a:solidFill>
                <a:schemeClr val="dk1"/>
              </a:solidFill>
              <a:effectLst/>
              <a:latin typeface="+mn-lt"/>
              <a:ea typeface="+mn-ea"/>
              <a:cs typeface="+mn-cs"/>
            </a:rPr>
            <a:t>　扶助費の比率については、子育て支援策の充実、高齢化社会の進行、生活保護費の増加等により、年々増加傾向にある。</a:t>
          </a:r>
          <a:endParaRPr lang="ja-JP" altLang="ja-JP" sz="1200">
            <a:effectLst/>
          </a:endParaRPr>
        </a:p>
        <a:p>
          <a:r>
            <a:rPr kumimoji="1" lang="ja-JP" altLang="ja-JP" sz="1050">
              <a:solidFill>
                <a:schemeClr val="dk1"/>
              </a:solidFill>
              <a:effectLst/>
              <a:latin typeface="+mn-lt"/>
              <a:ea typeface="+mn-ea"/>
              <a:cs typeface="+mn-cs"/>
            </a:rPr>
            <a:t>　平成２７年度は、介護・訓練等給付費、保育所入所措置事業費の増により増加した。</a:t>
          </a:r>
          <a:endParaRPr lang="ja-JP" altLang="ja-JP" sz="1200">
            <a:effectLst/>
          </a:endParaRPr>
        </a:p>
        <a:p>
          <a:r>
            <a:rPr kumimoji="1" lang="ja-JP" altLang="ja-JP" sz="1050">
              <a:solidFill>
                <a:schemeClr val="dk1"/>
              </a:solidFill>
              <a:effectLst/>
              <a:latin typeface="+mn-lt"/>
              <a:ea typeface="+mn-ea"/>
              <a:cs typeface="+mn-cs"/>
            </a:rPr>
            <a:t>　今後は、社会保障・税一体改革の動向等を注視し、社会保障の充実を図りながらも、既存事業の見直し等を行い、比率が上昇しないように努めていく。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124278</xdr:rowOff>
    </xdr:to>
    <xdr:cxnSp macro="">
      <xdr:nvCxnSpPr>
        <xdr:cNvPr id="190" name="直線コネクタ 189"/>
        <xdr:cNvCxnSpPr/>
      </xdr:nvCxnSpPr>
      <xdr:spPr>
        <a:xfrm>
          <a:off x="3987800" y="9156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154215</xdr:rowOff>
    </xdr:from>
    <xdr:to>
      <xdr:col>5</xdr:col>
      <xdr:colOff>549275</xdr:colOff>
      <xdr:row>53</xdr:row>
      <xdr:rowOff>69850</xdr:rowOff>
    </xdr:to>
    <xdr:cxnSp macro="">
      <xdr:nvCxnSpPr>
        <xdr:cNvPr id="193" name="直線コネクタ 192"/>
        <xdr:cNvCxnSpPr/>
      </xdr:nvCxnSpPr>
      <xdr:spPr>
        <a:xfrm>
          <a:off x="3098800" y="9069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132443</xdr:rowOff>
    </xdr:from>
    <xdr:to>
      <xdr:col>4</xdr:col>
      <xdr:colOff>346075</xdr:colOff>
      <xdr:row>52</xdr:row>
      <xdr:rowOff>154215</xdr:rowOff>
    </xdr:to>
    <xdr:cxnSp macro="">
      <xdr:nvCxnSpPr>
        <xdr:cNvPr id="196" name="直線コネクタ 195"/>
        <xdr:cNvCxnSpPr/>
      </xdr:nvCxnSpPr>
      <xdr:spPr>
        <a:xfrm>
          <a:off x="2209800" y="9047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121557</xdr:rowOff>
    </xdr:from>
    <xdr:to>
      <xdr:col>3</xdr:col>
      <xdr:colOff>142875</xdr:colOff>
      <xdr:row>52</xdr:row>
      <xdr:rowOff>132443</xdr:rowOff>
    </xdr:to>
    <xdr:cxnSp macro="">
      <xdr:nvCxnSpPr>
        <xdr:cNvPr id="199" name="直線コネクタ 198"/>
        <xdr:cNvCxnSpPr/>
      </xdr:nvCxnSpPr>
      <xdr:spPr>
        <a:xfrm>
          <a:off x="1320800" y="9036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73478</xdr:rowOff>
    </xdr:from>
    <xdr:to>
      <xdr:col>7</xdr:col>
      <xdr:colOff>66675</xdr:colOff>
      <xdr:row>54</xdr:row>
      <xdr:rowOff>3628</xdr:rowOff>
    </xdr:to>
    <xdr:sp macro="" textlink="">
      <xdr:nvSpPr>
        <xdr:cNvPr id="209" name="円/楕円 208"/>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90005</xdr:rowOff>
    </xdr:from>
    <xdr:ext cx="762000" cy="259045"/>
    <xdr:sp macro="" textlink="">
      <xdr:nvSpPr>
        <xdr:cNvPr id="210" name="扶助費該当値テキスト"/>
        <xdr:cNvSpPr txBox="1"/>
      </xdr:nvSpPr>
      <xdr:spPr>
        <a:xfrm>
          <a:off x="49149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1" name="円/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103415</xdr:rowOff>
    </xdr:from>
    <xdr:to>
      <xdr:col>4</xdr:col>
      <xdr:colOff>396875</xdr:colOff>
      <xdr:row>53</xdr:row>
      <xdr:rowOff>33565</xdr:rowOff>
    </xdr:to>
    <xdr:sp macro="" textlink="">
      <xdr:nvSpPr>
        <xdr:cNvPr id="213" name="円/楕円 212"/>
        <xdr:cNvSpPr/>
      </xdr:nvSpPr>
      <xdr:spPr>
        <a:xfrm>
          <a:off x="3048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43742</xdr:rowOff>
    </xdr:from>
    <xdr:ext cx="762000" cy="259045"/>
    <xdr:sp macro="" textlink="">
      <xdr:nvSpPr>
        <xdr:cNvPr id="214" name="テキスト ボックス 213"/>
        <xdr:cNvSpPr txBox="1"/>
      </xdr:nvSpPr>
      <xdr:spPr>
        <a:xfrm>
          <a:off x="2717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81643</xdr:rowOff>
    </xdr:from>
    <xdr:to>
      <xdr:col>3</xdr:col>
      <xdr:colOff>193675</xdr:colOff>
      <xdr:row>53</xdr:row>
      <xdr:rowOff>11793</xdr:rowOff>
    </xdr:to>
    <xdr:sp macro="" textlink="">
      <xdr:nvSpPr>
        <xdr:cNvPr id="215" name="円/楕円 214"/>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21970</xdr:rowOff>
    </xdr:from>
    <xdr:ext cx="762000" cy="259045"/>
    <xdr:sp macro="" textlink="">
      <xdr:nvSpPr>
        <xdr:cNvPr id="216" name="テキスト ボックス 215"/>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70757</xdr:rowOff>
    </xdr:from>
    <xdr:to>
      <xdr:col>1</xdr:col>
      <xdr:colOff>676275</xdr:colOff>
      <xdr:row>53</xdr:row>
      <xdr:rowOff>907</xdr:rowOff>
    </xdr:to>
    <xdr:sp macro="" textlink="">
      <xdr:nvSpPr>
        <xdr:cNvPr id="217" name="円/楕円 216"/>
        <xdr:cNvSpPr/>
      </xdr:nvSpPr>
      <xdr:spPr>
        <a:xfrm>
          <a:off x="1270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11084</xdr:rowOff>
    </xdr:from>
    <xdr:ext cx="762000" cy="259045"/>
    <xdr:sp macro="" textlink="">
      <xdr:nvSpPr>
        <xdr:cNvPr id="218" name="テキスト ボックス 217"/>
        <xdr:cNvSpPr txBox="1"/>
      </xdr:nvSpPr>
      <xdr:spPr>
        <a:xfrm>
          <a:off x="939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前年度同の１８．５％となっている。これは、類似団体平均を３．３ポイント、全国平均を５．３ポイント、秋田県平均を２．９ポイント上回っている。</a:t>
          </a:r>
          <a:endParaRPr lang="ja-JP" altLang="ja-JP" sz="1400">
            <a:effectLst/>
          </a:endParaRPr>
        </a:p>
        <a:p>
          <a:r>
            <a:rPr kumimoji="1" lang="ja-JP" altLang="ja-JP" sz="1100">
              <a:solidFill>
                <a:schemeClr val="dk1"/>
              </a:solidFill>
              <a:effectLst/>
              <a:latin typeface="+mn-lt"/>
              <a:ea typeface="+mn-ea"/>
              <a:cs typeface="+mn-cs"/>
            </a:rPr>
            <a:t>　その他に係る経常収支比率が類似団体平均を上回っている要因は、下水道事業等、特別会計への繰出金が他団体と比較して大きいことによる。</a:t>
          </a:r>
          <a:endParaRPr lang="ja-JP" altLang="ja-JP" sz="1400">
            <a:effectLst/>
          </a:endParaRPr>
        </a:p>
        <a:p>
          <a:r>
            <a:rPr kumimoji="1" lang="ja-JP" altLang="ja-JP" sz="1100">
              <a:solidFill>
                <a:schemeClr val="dk1"/>
              </a:solidFill>
              <a:effectLst/>
              <a:latin typeface="+mn-lt"/>
              <a:ea typeface="+mn-ea"/>
              <a:cs typeface="+mn-cs"/>
            </a:rPr>
            <a:t>　下水道事業債等の償還がピークを迎えていることもあり、平成２３年度以降は高止まっている。今後は、特別会計における投資事業の平準化を図ることにより、普通会計の負担軽減を図り、比率の改善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58</xdr:row>
      <xdr:rowOff>165100</xdr:rowOff>
    </xdr:to>
    <xdr:cxnSp macro="">
      <xdr:nvCxnSpPr>
        <xdr:cNvPr id="251" name="直線コネクタ 250"/>
        <xdr:cNvCxnSpPr/>
      </xdr:nvCxnSpPr>
      <xdr:spPr>
        <a:xfrm>
          <a:off x="156718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58</xdr:row>
      <xdr:rowOff>165100</xdr:rowOff>
    </xdr:to>
    <xdr:cxnSp macro="">
      <xdr:nvCxnSpPr>
        <xdr:cNvPr id="254" name="直線コネクタ 253"/>
        <xdr:cNvCxnSpPr/>
      </xdr:nvCxnSpPr>
      <xdr:spPr>
        <a:xfrm>
          <a:off x="14782800" y="1006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119380</xdr:rowOff>
    </xdr:to>
    <xdr:cxnSp macro="">
      <xdr:nvCxnSpPr>
        <xdr:cNvPr id="257" name="直線コネクタ 256"/>
        <xdr:cNvCxnSpPr/>
      </xdr:nvCxnSpPr>
      <xdr:spPr>
        <a:xfrm>
          <a:off x="13893800" y="1003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85090</xdr:rowOff>
    </xdr:from>
    <xdr:to>
      <xdr:col>20</xdr:col>
      <xdr:colOff>158750</xdr:colOff>
      <xdr:row>58</xdr:row>
      <xdr:rowOff>88900</xdr:rowOff>
    </xdr:to>
    <xdr:cxnSp macro="">
      <xdr:nvCxnSpPr>
        <xdr:cNvPr id="260" name="直線コネクタ 259"/>
        <xdr:cNvCxnSpPr/>
      </xdr:nvCxnSpPr>
      <xdr:spPr>
        <a:xfrm>
          <a:off x="13004800" y="9857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4" name="円/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6" name="円/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8" name="円/楕円 277"/>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9" name="テキスト ボックス 278"/>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前年度より０．１ポイント減の</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％となっている。これは、類似団体平均を</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ポイント、全国平均を４．５ポイント、秋田県平均を４．８ポイント下回っている。</a:t>
          </a:r>
          <a:endParaRPr lang="ja-JP" altLang="ja-JP" sz="1400">
            <a:effectLst/>
          </a:endParaRPr>
        </a:p>
        <a:p>
          <a:r>
            <a:rPr kumimoji="1" lang="ja-JP" altLang="ja-JP" sz="1100">
              <a:solidFill>
                <a:schemeClr val="dk1"/>
              </a:solidFill>
              <a:effectLst/>
              <a:latin typeface="+mn-lt"/>
              <a:ea typeface="+mn-ea"/>
              <a:cs typeface="+mn-cs"/>
            </a:rPr>
            <a:t>　類似団体平均を下回っている主な要因は、１市７町の合併によって一部事務組合に対する負担金が他団体より少ないことである。</a:t>
          </a:r>
          <a:endParaRPr lang="ja-JP" altLang="ja-JP" sz="1400">
            <a:effectLst/>
          </a:endParaRPr>
        </a:p>
        <a:p>
          <a:r>
            <a:rPr kumimoji="1" lang="ja-JP" altLang="ja-JP" sz="1100">
              <a:solidFill>
                <a:schemeClr val="dk1"/>
              </a:solidFill>
              <a:effectLst/>
              <a:latin typeface="+mn-lt"/>
              <a:ea typeface="+mn-ea"/>
              <a:cs typeface="+mn-cs"/>
            </a:rPr>
            <a:t>　平成２３年度以降は年々上昇傾向にあったが、平成２７年度は一部事務組合に対する負担金の減や市単独補助金の見直し等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減となった。今後も、市単独補助金の見直し等を行い比率の上昇を抑えていく。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154432</xdr:rowOff>
    </xdr:to>
    <xdr:cxnSp macro="">
      <xdr:nvCxnSpPr>
        <xdr:cNvPr id="309" name="直線コネクタ 308"/>
        <xdr:cNvCxnSpPr/>
      </xdr:nvCxnSpPr>
      <xdr:spPr>
        <a:xfrm flipV="1">
          <a:off x="15671800" y="5979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154432</xdr:rowOff>
    </xdr:to>
    <xdr:cxnSp macro="">
      <xdr:nvCxnSpPr>
        <xdr:cNvPr id="312" name="直線コネクタ 311"/>
        <xdr:cNvCxnSpPr/>
      </xdr:nvCxnSpPr>
      <xdr:spPr>
        <a:xfrm>
          <a:off x="14782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136144</xdr:rowOff>
    </xdr:from>
    <xdr:to>
      <xdr:col>21</xdr:col>
      <xdr:colOff>361950</xdr:colOff>
      <xdr:row>34</xdr:row>
      <xdr:rowOff>145288</xdr:rowOff>
    </xdr:to>
    <xdr:cxnSp macro="">
      <xdr:nvCxnSpPr>
        <xdr:cNvPr id="315" name="直線コネクタ 314"/>
        <xdr:cNvCxnSpPr/>
      </xdr:nvCxnSpPr>
      <xdr:spPr>
        <a:xfrm>
          <a:off x="13893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136144</xdr:rowOff>
    </xdr:to>
    <xdr:cxnSp macro="">
      <xdr:nvCxnSpPr>
        <xdr:cNvPr id="318" name="直線コネクタ 317"/>
        <xdr:cNvCxnSpPr/>
      </xdr:nvCxnSpPr>
      <xdr:spPr>
        <a:xfrm>
          <a:off x="13004800" y="5942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8" name="円/楕円 327"/>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9"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103632</xdr:rowOff>
    </xdr:from>
    <xdr:to>
      <xdr:col>22</xdr:col>
      <xdr:colOff>615950</xdr:colOff>
      <xdr:row>35</xdr:row>
      <xdr:rowOff>33782</xdr:rowOff>
    </xdr:to>
    <xdr:sp macro="" textlink="">
      <xdr:nvSpPr>
        <xdr:cNvPr id="330" name="円/楕円 329"/>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43959</xdr:rowOff>
    </xdr:from>
    <xdr:ext cx="736600" cy="259045"/>
    <xdr:sp macro="" textlink="">
      <xdr:nvSpPr>
        <xdr:cNvPr id="331" name="テキスト ボックス 330"/>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2" name="円/楕円 331"/>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3" name="テキスト ボックス 332"/>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85344</xdr:rowOff>
    </xdr:from>
    <xdr:to>
      <xdr:col>20</xdr:col>
      <xdr:colOff>209550</xdr:colOff>
      <xdr:row>35</xdr:row>
      <xdr:rowOff>15494</xdr:rowOff>
    </xdr:to>
    <xdr:sp macro="" textlink="">
      <xdr:nvSpPr>
        <xdr:cNvPr id="334" name="円/楕円 333"/>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25671</xdr:rowOff>
    </xdr:from>
    <xdr:ext cx="762000" cy="259045"/>
    <xdr:sp macro="" textlink="">
      <xdr:nvSpPr>
        <xdr:cNvPr id="335" name="テキスト ボックス 334"/>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36" name="円/楕円 335"/>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37" name="テキスト ボックス 336"/>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ポイント減の２０．６％となっている。これは、類似団体平均を２．９ポイント、全国平均を３．２、秋田県平均を３．１ポイント上回っている。</a:t>
          </a:r>
          <a:endParaRPr lang="ja-JP" altLang="ja-JP" sz="1400">
            <a:effectLst/>
          </a:endParaRPr>
        </a:p>
        <a:p>
          <a:r>
            <a:rPr kumimoji="1" lang="ja-JP" altLang="ja-JP" sz="1100">
              <a:solidFill>
                <a:schemeClr val="dk1"/>
              </a:solidFill>
              <a:effectLst/>
              <a:latin typeface="+mn-lt"/>
              <a:ea typeface="+mn-ea"/>
              <a:cs typeface="+mn-cs"/>
            </a:rPr>
            <a:t>　１市７町の合併市である本市は、市債現在高が類似団体と比較して多い状態にあったが、積極的な繰上償還、新規発行の抑制を行ってきたことにより、公債費に係る経常収支比率は年々改善している。</a:t>
          </a:r>
          <a:endParaRPr lang="ja-JP" altLang="ja-JP" sz="1400">
            <a:effectLst/>
          </a:endParaRPr>
        </a:p>
        <a:p>
          <a:r>
            <a:rPr kumimoji="1" lang="ja-JP" altLang="ja-JP" sz="1100">
              <a:solidFill>
                <a:schemeClr val="dk1"/>
              </a:solidFill>
              <a:effectLst/>
              <a:latin typeface="+mn-lt"/>
              <a:ea typeface="+mn-ea"/>
              <a:cs typeface="+mn-cs"/>
            </a:rPr>
            <a:t>　今後は、元金償還額</a:t>
          </a:r>
          <a:r>
            <a:rPr kumimoji="1" lang="ja-JP" altLang="en-US" sz="1100">
              <a:solidFill>
                <a:schemeClr val="dk1"/>
              </a:solidFill>
              <a:effectLst/>
              <a:latin typeface="+mn-lt"/>
              <a:ea typeface="+mn-ea"/>
              <a:cs typeface="+mn-cs"/>
            </a:rPr>
            <a:t>以内の</a:t>
          </a:r>
          <a:r>
            <a:rPr kumimoji="1" lang="ja-JP" altLang="ja-JP" sz="1100">
              <a:solidFill>
                <a:schemeClr val="dk1"/>
              </a:solidFill>
              <a:effectLst/>
              <a:latin typeface="+mn-lt"/>
              <a:ea typeface="+mn-ea"/>
              <a:cs typeface="+mn-cs"/>
            </a:rPr>
            <a:t>新規市債発行を基本とし、比率の改善に努めていく。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110998</xdr:rowOff>
    </xdr:to>
    <xdr:cxnSp macro="">
      <xdr:nvCxnSpPr>
        <xdr:cNvPr id="368" name="直線コネクタ 367"/>
        <xdr:cNvCxnSpPr/>
      </xdr:nvCxnSpPr>
      <xdr:spPr>
        <a:xfrm flipV="1">
          <a:off x="3987800" y="135549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110998</xdr:rowOff>
    </xdr:from>
    <xdr:to>
      <xdr:col>5</xdr:col>
      <xdr:colOff>549275</xdr:colOff>
      <xdr:row>80</xdr:row>
      <xdr:rowOff>12700</xdr:rowOff>
    </xdr:to>
    <xdr:cxnSp macro="">
      <xdr:nvCxnSpPr>
        <xdr:cNvPr id="371" name="直線コネクタ 370"/>
        <xdr:cNvCxnSpPr/>
      </xdr:nvCxnSpPr>
      <xdr:spPr>
        <a:xfrm flipV="1">
          <a:off x="3098800" y="136555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94996</xdr:rowOff>
    </xdr:to>
    <xdr:cxnSp macro="">
      <xdr:nvCxnSpPr>
        <xdr:cNvPr id="374" name="直線コネクタ 373"/>
        <xdr:cNvCxnSpPr/>
      </xdr:nvCxnSpPr>
      <xdr:spPr>
        <a:xfrm flipV="1">
          <a:off x="2209800" y="137287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94996</xdr:rowOff>
    </xdr:from>
    <xdr:to>
      <xdr:col>3</xdr:col>
      <xdr:colOff>142875</xdr:colOff>
      <xdr:row>81</xdr:row>
      <xdr:rowOff>106426</xdr:rowOff>
    </xdr:to>
    <xdr:cxnSp macro="">
      <xdr:nvCxnSpPr>
        <xdr:cNvPr id="377" name="直線コネクタ 376"/>
        <xdr:cNvCxnSpPr/>
      </xdr:nvCxnSpPr>
      <xdr:spPr>
        <a:xfrm flipV="1">
          <a:off x="1320800" y="138109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7" name="円/楕円 386"/>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8"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89" name="円/楕円 388"/>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90" name="テキスト ボックス 389"/>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1" name="円/楕円 390"/>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2" name="テキスト ボックス 391"/>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44196</xdr:rowOff>
    </xdr:from>
    <xdr:to>
      <xdr:col>3</xdr:col>
      <xdr:colOff>193675</xdr:colOff>
      <xdr:row>80</xdr:row>
      <xdr:rowOff>145796</xdr:rowOff>
    </xdr:to>
    <xdr:sp macro="" textlink="">
      <xdr:nvSpPr>
        <xdr:cNvPr id="393" name="円/楕円 392"/>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130573</xdr:rowOff>
    </xdr:from>
    <xdr:ext cx="762000" cy="259045"/>
    <xdr:sp macro="" textlink="">
      <xdr:nvSpPr>
        <xdr:cNvPr id="394" name="テキスト ボックス 393"/>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55626</xdr:rowOff>
    </xdr:from>
    <xdr:to>
      <xdr:col>1</xdr:col>
      <xdr:colOff>676275</xdr:colOff>
      <xdr:row>81</xdr:row>
      <xdr:rowOff>157226</xdr:rowOff>
    </xdr:to>
    <xdr:sp macro="" textlink="">
      <xdr:nvSpPr>
        <xdr:cNvPr id="395" name="円/楕円 394"/>
        <xdr:cNvSpPr/>
      </xdr:nvSpPr>
      <xdr:spPr>
        <a:xfrm>
          <a:off x="1270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142003</xdr:rowOff>
    </xdr:from>
    <xdr:ext cx="762000" cy="259045"/>
    <xdr:sp macro="" textlink="">
      <xdr:nvSpPr>
        <xdr:cNvPr id="396" name="テキスト ボックス 395"/>
        <xdr:cNvSpPr txBox="1"/>
      </xdr:nvSpPr>
      <xdr:spPr>
        <a:xfrm>
          <a:off x="939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前年度より０．８ポイント増の６８．５ポイントとなっている。これは、類似団体平均を</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．５ポイント、全国平均を４．１ポイント、秋田県平均を１．７ポイント下回っている。</a:t>
          </a:r>
          <a:endParaRPr lang="ja-JP" altLang="ja-JP" sz="1200">
            <a:effectLst/>
          </a:endParaRPr>
        </a:p>
        <a:p>
          <a:r>
            <a:rPr kumimoji="1" lang="ja-JP" altLang="ja-JP" sz="1050">
              <a:solidFill>
                <a:schemeClr val="dk1"/>
              </a:solidFill>
              <a:effectLst/>
              <a:latin typeface="+mn-lt"/>
              <a:ea typeface="+mn-ea"/>
              <a:cs typeface="+mn-cs"/>
            </a:rPr>
            <a:t>　類似団体７８団体中、扶助費が１８番目、補助費等が１６番目となっているが、人件費が４４番目、その他が７０番目と経常収支比率を押し上げる要因となっている。</a:t>
          </a:r>
          <a:endParaRPr lang="ja-JP" altLang="ja-JP" sz="1200">
            <a:effectLst/>
          </a:endParaRPr>
        </a:p>
        <a:p>
          <a:r>
            <a:rPr kumimoji="1" lang="ja-JP" altLang="ja-JP" sz="1050">
              <a:solidFill>
                <a:schemeClr val="dk1"/>
              </a:solidFill>
              <a:effectLst/>
              <a:latin typeface="+mn-lt"/>
              <a:ea typeface="+mn-ea"/>
              <a:cs typeface="+mn-cs"/>
            </a:rPr>
            <a:t>　今後、近年上昇傾向にある扶助費及びその他については、事業の見直しや平準化を行い、さらなる上昇を抑えるとともに、物件費及び人件費についても、施設管理の効率化、適正な定員管理を図り、比率の改善に努め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109855</xdr:rowOff>
    </xdr:from>
    <xdr:to>
      <xdr:col>24</xdr:col>
      <xdr:colOff>31750</xdr:colOff>
      <xdr:row>76</xdr:row>
      <xdr:rowOff>155575</xdr:rowOff>
    </xdr:to>
    <xdr:cxnSp macro="">
      <xdr:nvCxnSpPr>
        <xdr:cNvPr id="425" name="直線コネクタ 424"/>
        <xdr:cNvCxnSpPr/>
      </xdr:nvCxnSpPr>
      <xdr:spPr>
        <a:xfrm>
          <a:off x="15671800" y="131400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109855</xdr:rowOff>
    </xdr:to>
    <xdr:cxnSp macro="">
      <xdr:nvCxnSpPr>
        <xdr:cNvPr id="428" name="直線コネクタ 427"/>
        <xdr:cNvCxnSpPr/>
      </xdr:nvCxnSpPr>
      <xdr:spPr>
        <a:xfrm>
          <a:off x="14782800" y="130429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18414</xdr:rowOff>
    </xdr:to>
    <xdr:cxnSp macro="">
      <xdr:nvCxnSpPr>
        <xdr:cNvPr id="431" name="直線コネクタ 430"/>
        <xdr:cNvCxnSpPr/>
      </xdr:nvCxnSpPr>
      <xdr:spPr>
        <a:xfrm flipV="1">
          <a:off x="13893800" y="13042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76</xdr:row>
      <xdr:rowOff>18414</xdr:rowOff>
    </xdr:to>
    <xdr:cxnSp macro="">
      <xdr:nvCxnSpPr>
        <xdr:cNvPr id="434" name="直線コネクタ 433"/>
        <xdr:cNvCxnSpPr/>
      </xdr:nvCxnSpPr>
      <xdr:spPr>
        <a:xfrm>
          <a:off x="13004800" y="12951460"/>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104775</xdr:rowOff>
    </xdr:from>
    <xdr:to>
      <xdr:col>24</xdr:col>
      <xdr:colOff>82550</xdr:colOff>
      <xdr:row>77</xdr:row>
      <xdr:rowOff>34925</xdr:rowOff>
    </xdr:to>
    <xdr:sp macro="" textlink="">
      <xdr:nvSpPr>
        <xdr:cNvPr id="444" name="円/楕円 443"/>
        <xdr:cNvSpPr/>
      </xdr:nvSpPr>
      <xdr:spPr>
        <a:xfrm>
          <a:off x="164592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121302</xdr:rowOff>
    </xdr:from>
    <xdr:ext cx="762000" cy="259045"/>
    <xdr:sp macro="" textlink="">
      <xdr:nvSpPr>
        <xdr:cNvPr id="445" name="公債費以外該当値テキスト"/>
        <xdr:cNvSpPr txBox="1"/>
      </xdr:nvSpPr>
      <xdr:spPr>
        <a:xfrm>
          <a:off x="1659890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59055</xdr:rowOff>
    </xdr:from>
    <xdr:to>
      <xdr:col>22</xdr:col>
      <xdr:colOff>615950</xdr:colOff>
      <xdr:row>76</xdr:row>
      <xdr:rowOff>160655</xdr:rowOff>
    </xdr:to>
    <xdr:sp macro="" textlink="">
      <xdr:nvSpPr>
        <xdr:cNvPr id="446" name="円/楕円 445"/>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170832</xdr:rowOff>
    </xdr:from>
    <xdr:ext cx="736600" cy="259045"/>
    <xdr:sp macro="" textlink="">
      <xdr:nvSpPr>
        <xdr:cNvPr id="447" name="テキスト ボックス 446"/>
        <xdr:cNvSpPr txBox="1"/>
      </xdr:nvSpPr>
      <xdr:spPr>
        <a:xfrm>
          <a:off x="15290800" y="1285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8" name="円/楕円 447"/>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9" name="テキスト ボックス 448"/>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139065</xdr:rowOff>
    </xdr:from>
    <xdr:to>
      <xdr:col>20</xdr:col>
      <xdr:colOff>209550</xdr:colOff>
      <xdr:row>76</xdr:row>
      <xdr:rowOff>69214</xdr:rowOff>
    </xdr:to>
    <xdr:sp macro="" textlink="">
      <xdr:nvSpPr>
        <xdr:cNvPr id="450" name="円/楕円 449"/>
        <xdr:cNvSpPr/>
      </xdr:nvSpPr>
      <xdr:spPr>
        <a:xfrm>
          <a:off x="13843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79392</xdr:rowOff>
    </xdr:from>
    <xdr:ext cx="762000" cy="259045"/>
    <xdr:sp macro="" textlink="">
      <xdr:nvSpPr>
        <xdr:cNvPr id="451" name="テキスト ボックス 450"/>
        <xdr:cNvSpPr txBox="1"/>
      </xdr:nvSpPr>
      <xdr:spPr>
        <a:xfrm>
          <a:off x="13512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2" name="円/楕円 451"/>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3" name="テキスト ボックス 452"/>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秋田県由利本荘市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57157</xdr:rowOff>
    </xdr:from>
    <xdr:to>
      <xdr:col>4</xdr:col>
      <xdr:colOff>1117600</xdr:colOff>
      <xdr:row>15</xdr:row>
      <xdr:rowOff>80311</xdr:rowOff>
    </xdr:to>
    <xdr:cxnSp macro="">
      <xdr:nvCxnSpPr>
        <xdr:cNvPr id="52" name="直線コネクタ 51"/>
        <xdr:cNvCxnSpPr/>
      </xdr:nvCxnSpPr>
      <xdr:spPr bwMode="auto">
        <a:xfrm flipV="1">
          <a:off x="5003800" y="2676532"/>
          <a:ext cx="6477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80311</xdr:rowOff>
    </xdr:from>
    <xdr:to>
      <xdr:col>4</xdr:col>
      <xdr:colOff>469900</xdr:colOff>
      <xdr:row>15</xdr:row>
      <xdr:rowOff>80507</xdr:rowOff>
    </xdr:to>
    <xdr:cxnSp macro="">
      <xdr:nvCxnSpPr>
        <xdr:cNvPr id="55" name="直線コネクタ 54"/>
        <xdr:cNvCxnSpPr/>
      </xdr:nvCxnSpPr>
      <xdr:spPr bwMode="auto">
        <a:xfrm flipV="1">
          <a:off x="4305300" y="2699686"/>
          <a:ext cx="6985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2179</xdr:rowOff>
    </xdr:from>
    <xdr:to>
      <xdr:col>3</xdr:col>
      <xdr:colOff>904875</xdr:colOff>
      <xdr:row>15</xdr:row>
      <xdr:rowOff>80507</xdr:rowOff>
    </xdr:to>
    <xdr:cxnSp macro="">
      <xdr:nvCxnSpPr>
        <xdr:cNvPr id="58" name="直線コネクタ 57"/>
        <xdr:cNvCxnSpPr/>
      </xdr:nvCxnSpPr>
      <xdr:spPr bwMode="auto">
        <a:xfrm>
          <a:off x="3606800" y="2621554"/>
          <a:ext cx="698500" cy="7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109703</xdr:rowOff>
    </xdr:from>
    <xdr:to>
      <xdr:col>3</xdr:col>
      <xdr:colOff>206375</xdr:colOff>
      <xdr:row>15</xdr:row>
      <xdr:rowOff>2179</xdr:rowOff>
    </xdr:to>
    <xdr:cxnSp macro="">
      <xdr:nvCxnSpPr>
        <xdr:cNvPr id="61" name="直線コネクタ 60"/>
        <xdr:cNvCxnSpPr/>
      </xdr:nvCxnSpPr>
      <xdr:spPr bwMode="auto">
        <a:xfrm>
          <a:off x="2908300" y="2557628"/>
          <a:ext cx="698500" cy="6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6357</xdr:rowOff>
    </xdr:from>
    <xdr:to>
      <xdr:col>5</xdr:col>
      <xdr:colOff>34925</xdr:colOff>
      <xdr:row>15</xdr:row>
      <xdr:rowOff>107957</xdr:rowOff>
    </xdr:to>
    <xdr:sp macro="" textlink="">
      <xdr:nvSpPr>
        <xdr:cNvPr id="71" name="円/楕円 70"/>
        <xdr:cNvSpPr/>
      </xdr:nvSpPr>
      <xdr:spPr bwMode="auto">
        <a:xfrm>
          <a:off x="5600700" y="262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22884</xdr:rowOff>
    </xdr:from>
    <xdr:ext cx="762000" cy="259045"/>
    <xdr:sp macro="" textlink="">
      <xdr:nvSpPr>
        <xdr:cNvPr id="72" name="人口1人当たり決算額の推移該当値テキスト130"/>
        <xdr:cNvSpPr txBox="1"/>
      </xdr:nvSpPr>
      <xdr:spPr>
        <a:xfrm>
          <a:off x="5740400" y="247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29511</xdr:rowOff>
    </xdr:from>
    <xdr:to>
      <xdr:col>4</xdr:col>
      <xdr:colOff>520700</xdr:colOff>
      <xdr:row>15</xdr:row>
      <xdr:rowOff>131111</xdr:rowOff>
    </xdr:to>
    <xdr:sp macro="" textlink="">
      <xdr:nvSpPr>
        <xdr:cNvPr id="73" name="円/楕円 72"/>
        <xdr:cNvSpPr/>
      </xdr:nvSpPr>
      <xdr:spPr bwMode="auto">
        <a:xfrm>
          <a:off x="4953000" y="2648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141288</xdr:rowOff>
    </xdr:from>
    <xdr:ext cx="736600" cy="259045"/>
    <xdr:sp macro="" textlink="">
      <xdr:nvSpPr>
        <xdr:cNvPr id="74" name="テキスト ボックス 73"/>
        <xdr:cNvSpPr txBox="1"/>
      </xdr:nvSpPr>
      <xdr:spPr>
        <a:xfrm>
          <a:off x="4622800" y="241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95,776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29707</xdr:rowOff>
    </xdr:from>
    <xdr:to>
      <xdr:col>3</xdr:col>
      <xdr:colOff>955675</xdr:colOff>
      <xdr:row>15</xdr:row>
      <xdr:rowOff>131307</xdr:rowOff>
    </xdr:to>
    <xdr:sp macro="" textlink="">
      <xdr:nvSpPr>
        <xdr:cNvPr id="75" name="円/楕円 74"/>
        <xdr:cNvSpPr/>
      </xdr:nvSpPr>
      <xdr:spPr bwMode="auto">
        <a:xfrm>
          <a:off x="4254500" y="264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141484</xdr:rowOff>
    </xdr:from>
    <xdr:ext cx="762000" cy="259045"/>
    <xdr:sp macro="" textlink="">
      <xdr:nvSpPr>
        <xdr:cNvPr id="76" name="テキスト ボックス 75"/>
        <xdr:cNvSpPr txBox="1"/>
      </xdr:nvSpPr>
      <xdr:spPr>
        <a:xfrm>
          <a:off x="3924300" y="241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95,764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122829</xdr:rowOff>
    </xdr:from>
    <xdr:to>
      <xdr:col>3</xdr:col>
      <xdr:colOff>257175</xdr:colOff>
      <xdr:row>15</xdr:row>
      <xdr:rowOff>52979</xdr:rowOff>
    </xdr:to>
    <xdr:sp macro="" textlink="">
      <xdr:nvSpPr>
        <xdr:cNvPr id="77" name="円/楕円 76"/>
        <xdr:cNvSpPr/>
      </xdr:nvSpPr>
      <xdr:spPr bwMode="auto">
        <a:xfrm>
          <a:off x="3556000" y="257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63156</xdr:rowOff>
    </xdr:from>
    <xdr:ext cx="762000" cy="259045"/>
    <xdr:sp macro="" textlink="">
      <xdr:nvSpPr>
        <xdr:cNvPr id="78" name="テキスト ボックス 77"/>
        <xdr:cNvSpPr txBox="1"/>
      </xdr:nvSpPr>
      <xdr:spPr>
        <a:xfrm>
          <a:off x="3225800" y="233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100,561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58903</xdr:rowOff>
    </xdr:from>
    <xdr:to>
      <xdr:col>2</xdr:col>
      <xdr:colOff>692150</xdr:colOff>
      <xdr:row>14</xdr:row>
      <xdr:rowOff>160503</xdr:rowOff>
    </xdr:to>
    <xdr:sp macro="" textlink="">
      <xdr:nvSpPr>
        <xdr:cNvPr id="79" name="円/楕円 78"/>
        <xdr:cNvSpPr/>
      </xdr:nvSpPr>
      <xdr:spPr bwMode="auto">
        <a:xfrm>
          <a:off x="2857500" y="2506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170680</xdr:rowOff>
    </xdr:from>
    <xdr:ext cx="762000" cy="259045"/>
    <xdr:sp macro="" textlink="">
      <xdr:nvSpPr>
        <xdr:cNvPr id="80" name="テキスト ボックス 79"/>
        <xdr:cNvSpPr txBox="1"/>
      </xdr:nvSpPr>
      <xdr:spPr>
        <a:xfrm>
          <a:off x="2527300" y="22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69462</xdr:rowOff>
    </xdr:from>
    <xdr:to>
      <xdr:col>4</xdr:col>
      <xdr:colOff>1117600</xdr:colOff>
      <xdr:row>35</xdr:row>
      <xdr:rowOff>170549</xdr:rowOff>
    </xdr:to>
    <xdr:cxnSp macro="">
      <xdr:nvCxnSpPr>
        <xdr:cNvPr id="112" name="直線コネクタ 111"/>
        <xdr:cNvCxnSpPr/>
      </xdr:nvCxnSpPr>
      <xdr:spPr bwMode="auto">
        <a:xfrm>
          <a:off x="5003800" y="6679812"/>
          <a:ext cx="647700" cy="10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339575</xdr:rowOff>
    </xdr:from>
    <xdr:to>
      <xdr:col>4</xdr:col>
      <xdr:colOff>469900</xdr:colOff>
      <xdr:row>35</xdr:row>
      <xdr:rowOff>69462</xdr:rowOff>
    </xdr:to>
    <xdr:cxnSp macro="">
      <xdr:nvCxnSpPr>
        <xdr:cNvPr id="115" name="直線コネクタ 114"/>
        <xdr:cNvCxnSpPr/>
      </xdr:nvCxnSpPr>
      <xdr:spPr bwMode="auto">
        <a:xfrm>
          <a:off x="4305300" y="6607025"/>
          <a:ext cx="698500" cy="72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259793</xdr:rowOff>
    </xdr:from>
    <xdr:to>
      <xdr:col>3</xdr:col>
      <xdr:colOff>904875</xdr:colOff>
      <xdr:row>34</xdr:row>
      <xdr:rowOff>339575</xdr:rowOff>
    </xdr:to>
    <xdr:cxnSp macro="">
      <xdr:nvCxnSpPr>
        <xdr:cNvPr id="118" name="直線コネクタ 117"/>
        <xdr:cNvCxnSpPr/>
      </xdr:nvCxnSpPr>
      <xdr:spPr bwMode="auto">
        <a:xfrm>
          <a:off x="3606800" y="6527243"/>
          <a:ext cx="698500" cy="7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153677</xdr:rowOff>
    </xdr:from>
    <xdr:to>
      <xdr:col>3</xdr:col>
      <xdr:colOff>206375</xdr:colOff>
      <xdr:row>34</xdr:row>
      <xdr:rowOff>259793</xdr:rowOff>
    </xdr:to>
    <xdr:cxnSp macro="">
      <xdr:nvCxnSpPr>
        <xdr:cNvPr id="121" name="直線コネクタ 120"/>
        <xdr:cNvCxnSpPr/>
      </xdr:nvCxnSpPr>
      <xdr:spPr bwMode="auto">
        <a:xfrm>
          <a:off x="2908300" y="6421127"/>
          <a:ext cx="698500" cy="10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119749</xdr:rowOff>
    </xdr:from>
    <xdr:to>
      <xdr:col>5</xdr:col>
      <xdr:colOff>34925</xdr:colOff>
      <xdr:row>35</xdr:row>
      <xdr:rowOff>221349</xdr:rowOff>
    </xdr:to>
    <xdr:sp macro="" textlink="">
      <xdr:nvSpPr>
        <xdr:cNvPr id="131" name="円/楕円 130"/>
        <xdr:cNvSpPr/>
      </xdr:nvSpPr>
      <xdr:spPr bwMode="auto">
        <a:xfrm>
          <a:off x="5600700" y="673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307726</xdr:rowOff>
    </xdr:from>
    <xdr:ext cx="762000" cy="259045"/>
    <xdr:sp macro="" textlink="">
      <xdr:nvSpPr>
        <xdr:cNvPr id="132" name="人口1人当たり決算額の推移該当値テキスト445"/>
        <xdr:cNvSpPr txBox="1"/>
      </xdr:nvSpPr>
      <xdr:spPr>
        <a:xfrm>
          <a:off x="5740400" y="65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18662</xdr:rowOff>
    </xdr:from>
    <xdr:to>
      <xdr:col>4</xdr:col>
      <xdr:colOff>520700</xdr:colOff>
      <xdr:row>35</xdr:row>
      <xdr:rowOff>120262</xdr:rowOff>
    </xdr:to>
    <xdr:sp macro="" textlink="">
      <xdr:nvSpPr>
        <xdr:cNvPr id="133" name="円/楕円 132"/>
        <xdr:cNvSpPr/>
      </xdr:nvSpPr>
      <xdr:spPr bwMode="auto">
        <a:xfrm>
          <a:off x="4953000" y="662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130438</xdr:rowOff>
    </xdr:from>
    <xdr:ext cx="736600" cy="259045"/>
    <xdr:sp macro="" textlink="">
      <xdr:nvSpPr>
        <xdr:cNvPr id="134" name="テキスト ボックス 133"/>
        <xdr:cNvSpPr txBox="1"/>
      </xdr:nvSpPr>
      <xdr:spPr>
        <a:xfrm>
          <a:off x="4622800" y="6397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288775</xdr:rowOff>
    </xdr:from>
    <xdr:to>
      <xdr:col>3</xdr:col>
      <xdr:colOff>955675</xdr:colOff>
      <xdr:row>35</xdr:row>
      <xdr:rowOff>47475</xdr:rowOff>
    </xdr:to>
    <xdr:sp macro="" textlink="">
      <xdr:nvSpPr>
        <xdr:cNvPr id="135" name="円/楕円 134"/>
        <xdr:cNvSpPr/>
      </xdr:nvSpPr>
      <xdr:spPr bwMode="auto">
        <a:xfrm>
          <a:off x="4254500" y="655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57652</xdr:rowOff>
    </xdr:from>
    <xdr:ext cx="762000" cy="259045"/>
    <xdr:sp macro="" textlink="">
      <xdr:nvSpPr>
        <xdr:cNvPr id="136" name="テキスト ボックス 135"/>
        <xdr:cNvSpPr txBox="1"/>
      </xdr:nvSpPr>
      <xdr:spPr>
        <a:xfrm>
          <a:off x="3924300" y="632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208994</xdr:rowOff>
    </xdr:from>
    <xdr:to>
      <xdr:col>3</xdr:col>
      <xdr:colOff>257175</xdr:colOff>
      <xdr:row>34</xdr:row>
      <xdr:rowOff>310593</xdr:rowOff>
    </xdr:to>
    <xdr:sp macro="" textlink="">
      <xdr:nvSpPr>
        <xdr:cNvPr id="137" name="円/楕円 136"/>
        <xdr:cNvSpPr/>
      </xdr:nvSpPr>
      <xdr:spPr bwMode="auto">
        <a:xfrm>
          <a:off x="3556000" y="64764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320771</xdr:rowOff>
    </xdr:from>
    <xdr:ext cx="762000" cy="259045"/>
    <xdr:sp macro="" textlink="">
      <xdr:nvSpPr>
        <xdr:cNvPr id="138" name="テキスト ボックス 137"/>
        <xdr:cNvSpPr txBox="1"/>
      </xdr:nvSpPr>
      <xdr:spPr>
        <a:xfrm>
          <a:off x="3225800" y="624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102877</xdr:rowOff>
    </xdr:from>
    <xdr:to>
      <xdr:col>2</xdr:col>
      <xdr:colOff>692150</xdr:colOff>
      <xdr:row>34</xdr:row>
      <xdr:rowOff>204477</xdr:rowOff>
    </xdr:to>
    <xdr:sp macro="" textlink="">
      <xdr:nvSpPr>
        <xdr:cNvPr id="139" name="円/楕円 138"/>
        <xdr:cNvSpPr/>
      </xdr:nvSpPr>
      <xdr:spPr bwMode="auto">
        <a:xfrm>
          <a:off x="2857500" y="637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214654</xdr:rowOff>
    </xdr:from>
    <xdr:ext cx="762000" cy="259045"/>
    <xdr:sp macro="" textlink="">
      <xdr:nvSpPr>
        <xdr:cNvPr id="140" name="テキスト ボックス 139"/>
        <xdr:cNvSpPr txBox="1"/>
      </xdr:nvSpPr>
      <xdr:spPr>
        <a:xfrm>
          <a:off x="2527300" y="613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秋田県由利本荘市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80,761
80,534
1,209.60
50,993,439
48,047,606
2,821,049
30,862,657
70,123,589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22390</xdr:rowOff>
    </xdr:from>
    <xdr:to>
      <xdr:col>6</xdr:col>
      <xdr:colOff>511175</xdr:colOff>
      <xdr:row>33</xdr:row>
      <xdr:rowOff>55442</xdr:rowOff>
    </xdr:to>
    <xdr:cxnSp macro="">
      <xdr:nvCxnSpPr>
        <xdr:cNvPr id="61" name="直線コネクタ 60"/>
        <xdr:cNvCxnSpPr/>
      </xdr:nvCxnSpPr>
      <xdr:spPr>
        <a:xfrm flipV="1">
          <a:off x="3797300" y="5680240"/>
          <a:ext cx="8382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55442</xdr:rowOff>
    </xdr:from>
    <xdr:to>
      <xdr:col>5</xdr:col>
      <xdr:colOff>358775</xdr:colOff>
      <xdr:row>33</xdr:row>
      <xdr:rowOff>77330</xdr:rowOff>
    </xdr:to>
    <xdr:cxnSp macro="">
      <xdr:nvCxnSpPr>
        <xdr:cNvPr id="64" name="直線コネクタ 63"/>
        <xdr:cNvCxnSpPr/>
      </xdr:nvCxnSpPr>
      <xdr:spPr>
        <a:xfrm flipV="1">
          <a:off x="2908300" y="5713292"/>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135985</xdr:rowOff>
    </xdr:from>
    <xdr:to>
      <xdr:col>4</xdr:col>
      <xdr:colOff>155575</xdr:colOff>
      <xdr:row>33</xdr:row>
      <xdr:rowOff>77330</xdr:rowOff>
    </xdr:to>
    <xdr:cxnSp macro="">
      <xdr:nvCxnSpPr>
        <xdr:cNvPr id="67" name="直線コネクタ 66"/>
        <xdr:cNvCxnSpPr/>
      </xdr:nvCxnSpPr>
      <xdr:spPr>
        <a:xfrm>
          <a:off x="2019300" y="5622385"/>
          <a:ext cx="889000" cy="1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108229</xdr:rowOff>
    </xdr:from>
    <xdr:to>
      <xdr:col>2</xdr:col>
      <xdr:colOff>638175</xdr:colOff>
      <xdr:row>32</xdr:row>
      <xdr:rowOff>135985</xdr:rowOff>
    </xdr:to>
    <xdr:cxnSp macro="">
      <xdr:nvCxnSpPr>
        <xdr:cNvPr id="70" name="直線コネクタ 69"/>
        <xdr:cNvCxnSpPr/>
      </xdr:nvCxnSpPr>
      <xdr:spPr>
        <a:xfrm>
          <a:off x="1130300" y="5594629"/>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143040</xdr:rowOff>
    </xdr:from>
    <xdr:to>
      <xdr:col>6</xdr:col>
      <xdr:colOff>561975</xdr:colOff>
      <xdr:row>33</xdr:row>
      <xdr:rowOff>73190</xdr:rowOff>
    </xdr:to>
    <xdr:sp macro="" textlink="">
      <xdr:nvSpPr>
        <xdr:cNvPr id="80" name="円/楕円 79"/>
        <xdr:cNvSpPr/>
      </xdr:nvSpPr>
      <xdr:spPr>
        <a:xfrm>
          <a:off x="4584700" y="56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165917</xdr:rowOff>
    </xdr:from>
    <xdr:ext cx="534377" cy="259045"/>
    <xdr:sp macro="" textlink="">
      <xdr:nvSpPr>
        <xdr:cNvPr id="81" name="人件費該当値テキスト"/>
        <xdr:cNvSpPr txBox="1"/>
      </xdr:nvSpPr>
      <xdr:spPr>
        <a:xfrm>
          <a:off x="4686300" y="54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95,158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4642</xdr:rowOff>
    </xdr:from>
    <xdr:to>
      <xdr:col>5</xdr:col>
      <xdr:colOff>409575</xdr:colOff>
      <xdr:row>33</xdr:row>
      <xdr:rowOff>106242</xdr:rowOff>
    </xdr:to>
    <xdr:sp macro="" textlink="">
      <xdr:nvSpPr>
        <xdr:cNvPr id="82" name="円/楕円 81"/>
        <xdr:cNvSpPr/>
      </xdr:nvSpPr>
      <xdr:spPr>
        <a:xfrm>
          <a:off x="3746500" y="56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122769</xdr:rowOff>
    </xdr:from>
    <xdr:ext cx="534377" cy="259045"/>
    <xdr:sp macro="" textlink="">
      <xdr:nvSpPr>
        <xdr:cNvPr id="83" name="テキスト ボックス 82"/>
        <xdr:cNvSpPr txBox="1"/>
      </xdr:nvSpPr>
      <xdr:spPr>
        <a:xfrm>
          <a:off x="3530111" y="543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26530</xdr:rowOff>
    </xdr:from>
    <xdr:to>
      <xdr:col>4</xdr:col>
      <xdr:colOff>206375</xdr:colOff>
      <xdr:row>33</xdr:row>
      <xdr:rowOff>128130</xdr:rowOff>
    </xdr:to>
    <xdr:sp macro="" textlink="">
      <xdr:nvSpPr>
        <xdr:cNvPr id="84" name="円/楕円 83"/>
        <xdr:cNvSpPr/>
      </xdr:nvSpPr>
      <xdr:spPr>
        <a:xfrm>
          <a:off x="2857500" y="56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144657</xdr:rowOff>
    </xdr:from>
    <xdr:ext cx="534377" cy="259045"/>
    <xdr:sp macro="" textlink="">
      <xdr:nvSpPr>
        <xdr:cNvPr id="85" name="テキスト ボックス 84"/>
        <xdr:cNvSpPr txBox="1"/>
      </xdr:nvSpPr>
      <xdr:spPr>
        <a:xfrm>
          <a:off x="2641111" y="54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92,274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85185</xdr:rowOff>
    </xdr:from>
    <xdr:to>
      <xdr:col>3</xdr:col>
      <xdr:colOff>3175</xdr:colOff>
      <xdr:row>33</xdr:row>
      <xdr:rowOff>15335</xdr:rowOff>
    </xdr:to>
    <xdr:sp macro="" textlink="">
      <xdr:nvSpPr>
        <xdr:cNvPr id="86" name="円/楕円 85"/>
        <xdr:cNvSpPr/>
      </xdr:nvSpPr>
      <xdr:spPr>
        <a:xfrm>
          <a:off x="1968500" y="55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31862</xdr:rowOff>
    </xdr:from>
    <xdr:ext cx="534377" cy="259045"/>
    <xdr:sp macro="" textlink="">
      <xdr:nvSpPr>
        <xdr:cNvPr id="87" name="テキスト ボックス 86"/>
        <xdr:cNvSpPr txBox="1"/>
      </xdr:nvSpPr>
      <xdr:spPr>
        <a:xfrm>
          <a:off x="1752111" y="534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98,195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57429</xdr:rowOff>
    </xdr:from>
    <xdr:to>
      <xdr:col>1</xdr:col>
      <xdr:colOff>485775</xdr:colOff>
      <xdr:row>32</xdr:row>
      <xdr:rowOff>159029</xdr:rowOff>
    </xdr:to>
    <xdr:sp macro="" textlink="">
      <xdr:nvSpPr>
        <xdr:cNvPr id="88" name="円/楕円 87"/>
        <xdr:cNvSpPr/>
      </xdr:nvSpPr>
      <xdr:spPr>
        <a:xfrm>
          <a:off x="1079500" y="55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4106</xdr:rowOff>
    </xdr:from>
    <xdr:ext cx="534377" cy="259045"/>
    <xdr:sp macro="" textlink="">
      <xdr:nvSpPr>
        <xdr:cNvPr id="89" name="テキスト ボックス 88"/>
        <xdr:cNvSpPr txBox="1"/>
      </xdr:nvSpPr>
      <xdr:spPr>
        <a:xfrm>
          <a:off x="863111" y="5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117535</xdr:rowOff>
    </xdr:from>
    <xdr:to>
      <xdr:col>6</xdr:col>
      <xdr:colOff>511175</xdr:colOff>
      <xdr:row>58</xdr:row>
      <xdr:rowOff>120852</xdr:rowOff>
    </xdr:to>
    <xdr:cxnSp macro="">
      <xdr:nvCxnSpPr>
        <xdr:cNvPr id="118" name="直線コネクタ 117"/>
        <xdr:cNvCxnSpPr/>
      </xdr:nvCxnSpPr>
      <xdr:spPr>
        <a:xfrm>
          <a:off x="3797300" y="10061635"/>
          <a:ext cx="8382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117535</xdr:rowOff>
    </xdr:from>
    <xdr:to>
      <xdr:col>5</xdr:col>
      <xdr:colOff>358775</xdr:colOff>
      <xdr:row>58</xdr:row>
      <xdr:rowOff>119220</xdr:rowOff>
    </xdr:to>
    <xdr:cxnSp macro="">
      <xdr:nvCxnSpPr>
        <xdr:cNvPr id="121" name="直線コネクタ 120"/>
        <xdr:cNvCxnSpPr/>
      </xdr:nvCxnSpPr>
      <xdr:spPr>
        <a:xfrm flipV="1">
          <a:off x="2908300" y="10061635"/>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119220</xdr:rowOff>
    </xdr:from>
    <xdr:to>
      <xdr:col>4</xdr:col>
      <xdr:colOff>155575</xdr:colOff>
      <xdr:row>58</xdr:row>
      <xdr:rowOff>124666</xdr:rowOff>
    </xdr:to>
    <xdr:cxnSp macro="">
      <xdr:nvCxnSpPr>
        <xdr:cNvPr id="124" name="直線コネクタ 123"/>
        <xdr:cNvCxnSpPr/>
      </xdr:nvCxnSpPr>
      <xdr:spPr>
        <a:xfrm flipV="1">
          <a:off x="2019300" y="10063320"/>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112472</xdr:rowOff>
    </xdr:from>
    <xdr:to>
      <xdr:col>2</xdr:col>
      <xdr:colOff>638175</xdr:colOff>
      <xdr:row>58</xdr:row>
      <xdr:rowOff>124666</xdr:rowOff>
    </xdr:to>
    <xdr:cxnSp macro="">
      <xdr:nvCxnSpPr>
        <xdr:cNvPr id="127" name="直線コネクタ 126"/>
        <xdr:cNvCxnSpPr/>
      </xdr:nvCxnSpPr>
      <xdr:spPr>
        <a:xfrm>
          <a:off x="1130300" y="10056572"/>
          <a:ext cx="8890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70052</xdr:rowOff>
    </xdr:from>
    <xdr:to>
      <xdr:col>6</xdr:col>
      <xdr:colOff>561975</xdr:colOff>
      <xdr:row>59</xdr:row>
      <xdr:rowOff>202</xdr:rowOff>
    </xdr:to>
    <xdr:sp macro="" textlink="">
      <xdr:nvSpPr>
        <xdr:cNvPr id="137" name="円/楕円 136"/>
        <xdr:cNvSpPr/>
      </xdr:nvSpPr>
      <xdr:spPr>
        <a:xfrm>
          <a:off x="4584700" y="100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29429</xdr:rowOff>
    </xdr:from>
    <xdr:ext cx="534377" cy="259045"/>
    <xdr:sp macro="" textlink="">
      <xdr:nvSpPr>
        <xdr:cNvPr id="138" name="物件費該当値テキスト"/>
        <xdr:cNvSpPr txBox="1"/>
      </xdr:nvSpPr>
      <xdr:spPr>
        <a:xfrm>
          <a:off x="4686300" y="98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66735</xdr:rowOff>
    </xdr:from>
    <xdr:to>
      <xdr:col>5</xdr:col>
      <xdr:colOff>409575</xdr:colOff>
      <xdr:row>58</xdr:row>
      <xdr:rowOff>168335</xdr:rowOff>
    </xdr:to>
    <xdr:sp macro="" textlink="">
      <xdr:nvSpPr>
        <xdr:cNvPr id="139" name="円/楕円 138"/>
        <xdr:cNvSpPr/>
      </xdr:nvSpPr>
      <xdr:spPr>
        <a:xfrm>
          <a:off x="3746500" y="100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13412</xdr:rowOff>
    </xdr:from>
    <xdr:ext cx="534377" cy="259045"/>
    <xdr:sp macro="" textlink="">
      <xdr:nvSpPr>
        <xdr:cNvPr id="140" name="テキスト ボックス 139"/>
        <xdr:cNvSpPr txBox="1"/>
      </xdr:nvSpPr>
      <xdr:spPr>
        <a:xfrm>
          <a:off x="3530111" y="97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68420</xdr:rowOff>
    </xdr:from>
    <xdr:to>
      <xdr:col>4</xdr:col>
      <xdr:colOff>206375</xdr:colOff>
      <xdr:row>58</xdr:row>
      <xdr:rowOff>170020</xdr:rowOff>
    </xdr:to>
    <xdr:sp macro="" textlink="">
      <xdr:nvSpPr>
        <xdr:cNvPr id="141" name="円/楕円 140"/>
        <xdr:cNvSpPr/>
      </xdr:nvSpPr>
      <xdr:spPr>
        <a:xfrm>
          <a:off x="2857500" y="100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15097</xdr:rowOff>
    </xdr:from>
    <xdr:ext cx="534377" cy="259045"/>
    <xdr:sp macro="" textlink="">
      <xdr:nvSpPr>
        <xdr:cNvPr id="142" name="テキスト ボックス 141"/>
        <xdr:cNvSpPr txBox="1"/>
      </xdr:nvSpPr>
      <xdr:spPr>
        <a:xfrm>
          <a:off x="2641111" y="97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73866</xdr:rowOff>
    </xdr:from>
    <xdr:to>
      <xdr:col>3</xdr:col>
      <xdr:colOff>3175</xdr:colOff>
      <xdr:row>59</xdr:row>
      <xdr:rowOff>4016</xdr:rowOff>
    </xdr:to>
    <xdr:sp macro="" textlink="">
      <xdr:nvSpPr>
        <xdr:cNvPr id="143" name="円/楕円 142"/>
        <xdr:cNvSpPr/>
      </xdr:nvSpPr>
      <xdr:spPr>
        <a:xfrm>
          <a:off x="1968500" y="100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20543</xdr:rowOff>
    </xdr:from>
    <xdr:ext cx="534377" cy="259045"/>
    <xdr:sp macro="" textlink="">
      <xdr:nvSpPr>
        <xdr:cNvPr id="144" name="テキスト ボックス 143"/>
        <xdr:cNvSpPr txBox="1"/>
      </xdr:nvSpPr>
      <xdr:spPr>
        <a:xfrm>
          <a:off x="1752111" y="97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61672</xdr:rowOff>
    </xdr:from>
    <xdr:to>
      <xdr:col>1</xdr:col>
      <xdr:colOff>485775</xdr:colOff>
      <xdr:row>58</xdr:row>
      <xdr:rowOff>163272</xdr:rowOff>
    </xdr:to>
    <xdr:sp macro="" textlink="">
      <xdr:nvSpPr>
        <xdr:cNvPr id="145" name="円/楕円 144"/>
        <xdr:cNvSpPr/>
      </xdr:nvSpPr>
      <xdr:spPr>
        <a:xfrm>
          <a:off x="1079500" y="1000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8349</xdr:rowOff>
    </xdr:from>
    <xdr:ext cx="534377" cy="259045"/>
    <xdr:sp macro="" textlink="">
      <xdr:nvSpPr>
        <xdr:cNvPr id="146" name="テキスト ボックス 145"/>
        <xdr:cNvSpPr txBox="1"/>
      </xdr:nvSpPr>
      <xdr:spPr>
        <a:xfrm>
          <a:off x="863111" y="97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134625</xdr:rowOff>
    </xdr:from>
    <xdr:to>
      <xdr:col>6</xdr:col>
      <xdr:colOff>511175</xdr:colOff>
      <xdr:row>75</xdr:row>
      <xdr:rowOff>61793</xdr:rowOff>
    </xdr:to>
    <xdr:cxnSp macro="">
      <xdr:nvCxnSpPr>
        <xdr:cNvPr id="173" name="直線コネクタ 172"/>
        <xdr:cNvCxnSpPr/>
      </xdr:nvCxnSpPr>
      <xdr:spPr>
        <a:xfrm>
          <a:off x="3797300" y="12821925"/>
          <a:ext cx="8382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129596</xdr:rowOff>
    </xdr:from>
    <xdr:to>
      <xdr:col>5</xdr:col>
      <xdr:colOff>358775</xdr:colOff>
      <xdr:row>74</xdr:row>
      <xdr:rowOff>134625</xdr:rowOff>
    </xdr:to>
    <xdr:cxnSp macro="">
      <xdr:nvCxnSpPr>
        <xdr:cNvPr id="176" name="直線コネクタ 175"/>
        <xdr:cNvCxnSpPr/>
      </xdr:nvCxnSpPr>
      <xdr:spPr>
        <a:xfrm>
          <a:off x="2908300" y="1281689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46980</xdr:rowOff>
    </xdr:from>
    <xdr:to>
      <xdr:col>4</xdr:col>
      <xdr:colOff>155575</xdr:colOff>
      <xdr:row>74</xdr:row>
      <xdr:rowOff>129596</xdr:rowOff>
    </xdr:to>
    <xdr:cxnSp macro="">
      <xdr:nvCxnSpPr>
        <xdr:cNvPr id="179" name="直線コネクタ 178"/>
        <xdr:cNvCxnSpPr/>
      </xdr:nvCxnSpPr>
      <xdr:spPr>
        <a:xfrm>
          <a:off x="2019300" y="12734280"/>
          <a:ext cx="889000" cy="8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46980</xdr:rowOff>
    </xdr:from>
    <xdr:to>
      <xdr:col>2</xdr:col>
      <xdr:colOff>638175</xdr:colOff>
      <xdr:row>77</xdr:row>
      <xdr:rowOff>128408</xdr:rowOff>
    </xdr:to>
    <xdr:cxnSp macro="">
      <xdr:nvCxnSpPr>
        <xdr:cNvPr id="182" name="直線コネクタ 181"/>
        <xdr:cNvCxnSpPr/>
      </xdr:nvCxnSpPr>
      <xdr:spPr>
        <a:xfrm flipV="1">
          <a:off x="1130300" y="12734280"/>
          <a:ext cx="889000" cy="59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10993</xdr:rowOff>
    </xdr:from>
    <xdr:to>
      <xdr:col>6</xdr:col>
      <xdr:colOff>561975</xdr:colOff>
      <xdr:row>75</xdr:row>
      <xdr:rowOff>112593</xdr:rowOff>
    </xdr:to>
    <xdr:sp macro="" textlink="">
      <xdr:nvSpPr>
        <xdr:cNvPr id="192" name="円/楕円 191"/>
        <xdr:cNvSpPr/>
      </xdr:nvSpPr>
      <xdr:spPr>
        <a:xfrm>
          <a:off x="4584700" y="128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33870</xdr:rowOff>
    </xdr:from>
    <xdr:ext cx="534377" cy="259045"/>
    <xdr:sp macro="" textlink="">
      <xdr:nvSpPr>
        <xdr:cNvPr id="193" name="維持補修費該当値テキスト"/>
        <xdr:cNvSpPr txBox="1"/>
      </xdr:nvSpPr>
      <xdr:spPr>
        <a:xfrm>
          <a:off x="4686300" y="127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83825</xdr:rowOff>
    </xdr:from>
    <xdr:to>
      <xdr:col>5</xdr:col>
      <xdr:colOff>409575</xdr:colOff>
      <xdr:row>75</xdr:row>
      <xdr:rowOff>13975</xdr:rowOff>
    </xdr:to>
    <xdr:sp macro="" textlink="">
      <xdr:nvSpPr>
        <xdr:cNvPr id="194" name="円/楕円 193"/>
        <xdr:cNvSpPr/>
      </xdr:nvSpPr>
      <xdr:spPr>
        <a:xfrm>
          <a:off x="3746500" y="127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30502</xdr:rowOff>
    </xdr:from>
    <xdr:ext cx="534377" cy="259045"/>
    <xdr:sp macro="" textlink="">
      <xdr:nvSpPr>
        <xdr:cNvPr id="195" name="テキスト ボックス 194"/>
        <xdr:cNvSpPr txBox="1"/>
      </xdr:nvSpPr>
      <xdr:spPr>
        <a:xfrm>
          <a:off x="3530111" y="1254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78796</xdr:rowOff>
    </xdr:from>
    <xdr:to>
      <xdr:col>4</xdr:col>
      <xdr:colOff>206375</xdr:colOff>
      <xdr:row>75</xdr:row>
      <xdr:rowOff>8946</xdr:rowOff>
    </xdr:to>
    <xdr:sp macro="" textlink="">
      <xdr:nvSpPr>
        <xdr:cNvPr id="196" name="円/楕円 195"/>
        <xdr:cNvSpPr/>
      </xdr:nvSpPr>
      <xdr:spPr>
        <a:xfrm>
          <a:off x="2857500" y="127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25473</xdr:rowOff>
    </xdr:from>
    <xdr:ext cx="534377" cy="259045"/>
    <xdr:sp macro="" textlink="">
      <xdr:nvSpPr>
        <xdr:cNvPr id="197" name="テキスト ボックス 196"/>
        <xdr:cNvSpPr txBox="1"/>
      </xdr:nvSpPr>
      <xdr:spPr>
        <a:xfrm>
          <a:off x="2641111" y="125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167630</xdr:rowOff>
    </xdr:from>
    <xdr:to>
      <xdr:col>3</xdr:col>
      <xdr:colOff>3175</xdr:colOff>
      <xdr:row>74</xdr:row>
      <xdr:rowOff>97780</xdr:rowOff>
    </xdr:to>
    <xdr:sp macro="" textlink="">
      <xdr:nvSpPr>
        <xdr:cNvPr id="198" name="円/楕円 197"/>
        <xdr:cNvSpPr/>
      </xdr:nvSpPr>
      <xdr:spPr>
        <a:xfrm>
          <a:off x="1968500" y="12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114307</xdr:rowOff>
    </xdr:from>
    <xdr:ext cx="534377" cy="259045"/>
    <xdr:sp macro="" textlink="">
      <xdr:nvSpPr>
        <xdr:cNvPr id="199" name="テキスト ボックス 198"/>
        <xdr:cNvSpPr txBox="1"/>
      </xdr:nvSpPr>
      <xdr:spPr>
        <a:xfrm>
          <a:off x="1752111" y="124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77608</xdr:rowOff>
    </xdr:from>
    <xdr:to>
      <xdr:col>1</xdr:col>
      <xdr:colOff>485775</xdr:colOff>
      <xdr:row>78</xdr:row>
      <xdr:rowOff>7758</xdr:rowOff>
    </xdr:to>
    <xdr:sp macro="" textlink="">
      <xdr:nvSpPr>
        <xdr:cNvPr id="200" name="円/楕円 199"/>
        <xdr:cNvSpPr/>
      </xdr:nvSpPr>
      <xdr:spPr>
        <a:xfrm>
          <a:off x="1079500" y="132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170335</xdr:rowOff>
    </xdr:from>
    <xdr:ext cx="469744" cy="259045"/>
    <xdr:sp macro="" textlink="">
      <xdr:nvSpPr>
        <xdr:cNvPr id="201" name="テキスト ボックス 200"/>
        <xdr:cNvSpPr txBox="1"/>
      </xdr:nvSpPr>
      <xdr:spPr>
        <a:xfrm>
          <a:off x="895427" y="1337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43524</xdr:rowOff>
    </xdr:from>
    <xdr:to>
      <xdr:col>6</xdr:col>
      <xdr:colOff>511175</xdr:colOff>
      <xdr:row>96</xdr:row>
      <xdr:rowOff>101361</xdr:rowOff>
    </xdr:to>
    <xdr:cxnSp macro="">
      <xdr:nvCxnSpPr>
        <xdr:cNvPr id="233" name="直線コネクタ 232"/>
        <xdr:cNvCxnSpPr/>
      </xdr:nvCxnSpPr>
      <xdr:spPr>
        <a:xfrm flipV="1">
          <a:off x="3797300" y="16502724"/>
          <a:ext cx="8382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101361</xdr:rowOff>
    </xdr:from>
    <xdr:to>
      <xdr:col>5</xdr:col>
      <xdr:colOff>358775</xdr:colOff>
      <xdr:row>97</xdr:row>
      <xdr:rowOff>72149</xdr:rowOff>
    </xdr:to>
    <xdr:cxnSp macro="">
      <xdr:nvCxnSpPr>
        <xdr:cNvPr id="236" name="直線コネクタ 235"/>
        <xdr:cNvCxnSpPr/>
      </xdr:nvCxnSpPr>
      <xdr:spPr>
        <a:xfrm flipV="1">
          <a:off x="2908300" y="16560561"/>
          <a:ext cx="889000" cy="1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72149</xdr:rowOff>
    </xdr:from>
    <xdr:to>
      <xdr:col>4</xdr:col>
      <xdr:colOff>155575</xdr:colOff>
      <xdr:row>97</xdr:row>
      <xdr:rowOff>97588</xdr:rowOff>
    </xdr:to>
    <xdr:cxnSp macro="">
      <xdr:nvCxnSpPr>
        <xdr:cNvPr id="239" name="直線コネクタ 238"/>
        <xdr:cNvCxnSpPr/>
      </xdr:nvCxnSpPr>
      <xdr:spPr>
        <a:xfrm flipV="1">
          <a:off x="2019300" y="16702799"/>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97588</xdr:rowOff>
    </xdr:from>
    <xdr:to>
      <xdr:col>2</xdr:col>
      <xdr:colOff>638175</xdr:colOff>
      <xdr:row>97</xdr:row>
      <xdr:rowOff>133691</xdr:rowOff>
    </xdr:to>
    <xdr:cxnSp macro="">
      <xdr:nvCxnSpPr>
        <xdr:cNvPr id="242" name="直線コネクタ 241"/>
        <xdr:cNvCxnSpPr/>
      </xdr:nvCxnSpPr>
      <xdr:spPr>
        <a:xfrm flipV="1">
          <a:off x="1130300" y="16728238"/>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164174</xdr:rowOff>
    </xdr:from>
    <xdr:to>
      <xdr:col>6</xdr:col>
      <xdr:colOff>561975</xdr:colOff>
      <xdr:row>96</xdr:row>
      <xdr:rowOff>94324</xdr:rowOff>
    </xdr:to>
    <xdr:sp macro="" textlink="">
      <xdr:nvSpPr>
        <xdr:cNvPr id="252" name="円/楕円 251"/>
        <xdr:cNvSpPr/>
      </xdr:nvSpPr>
      <xdr:spPr>
        <a:xfrm>
          <a:off x="4584700" y="164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15601</xdr:rowOff>
    </xdr:from>
    <xdr:ext cx="534377" cy="259045"/>
    <xdr:sp macro="" textlink="">
      <xdr:nvSpPr>
        <xdr:cNvPr id="253" name="扶助費該当値テキスト"/>
        <xdr:cNvSpPr txBox="1"/>
      </xdr:nvSpPr>
      <xdr:spPr>
        <a:xfrm>
          <a:off x="4686300" y="163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50561</xdr:rowOff>
    </xdr:from>
    <xdr:to>
      <xdr:col>5</xdr:col>
      <xdr:colOff>409575</xdr:colOff>
      <xdr:row>96</xdr:row>
      <xdr:rowOff>152161</xdr:rowOff>
    </xdr:to>
    <xdr:sp macro="" textlink="">
      <xdr:nvSpPr>
        <xdr:cNvPr id="254" name="円/楕円 253"/>
        <xdr:cNvSpPr/>
      </xdr:nvSpPr>
      <xdr:spPr>
        <a:xfrm>
          <a:off x="3746500" y="165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168688</xdr:rowOff>
    </xdr:from>
    <xdr:ext cx="534377" cy="259045"/>
    <xdr:sp macro="" textlink="">
      <xdr:nvSpPr>
        <xdr:cNvPr id="255" name="テキスト ボックス 254"/>
        <xdr:cNvSpPr txBox="1"/>
      </xdr:nvSpPr>
      <xdr:spPr>
        <a:xfrm>
          <a:off x="3530111" y="162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21349</xdr:rowOff>
    </xdr:from>
    <xdr:to>
      <xdr:col>4</xdr:col>
      <xdr:colOff>206375</xdr:colOff>
      <xdr:row>97</xdr:row>
      <xdr:rowOff>122949</xdr:rowOff>
    </xdr:to>
    <xdr:sp macro="" textlink="">
      <xdr:nvSpPr>
        <xdr:cNvPr id="256" name="円/楕円 255"/>
        <xdr:cNvSpPr/>
      </xdr:nvSpPr>
      <xdr:spPr>
        <a:xfrm>
          <a:off x="2857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139476</xdr:rowOff>
    </xdr:from>
    <xdr:ext cx="534377" cy="259045"/>
    <xdr:sp macro="" textlink="">
      <xdr:nvSpPr>
        <xdr:cNvPr id="257" name="テキスト ボックス 256"/>
        <xdr:cNvSpPr txBox="1"/>
      </xdr:nvSpPr>
      <xdr:spPr>
        <a:xfrm>
          <a:off x="2641111" y="164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46788</xdr:rowOff>
    </xdr:from>
    <xdr:to>
      <xdr:col>3</xdr:col>
      <xdr:colOff>3175</xdr:colOff>
      <xdr:row>97</xdr:row>
      <xdr:rowOff>148388</xdr:rowOff>
    </xdr:to>
    <xdr:sp macro="" textlink="">
      <xdr:nvSpPr>
        <xdr:cNvPr id="258" name="円/楕円 257"/>
        <xdr:cNvSpPr/>
      </xdr:nvSpPr>
      <xdr:spPr>
        <a:xfrm>
          <a:off x="1968500" y="166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164915</xdr:rowOff>
    </xdr:from>
    <xdr:ext cx="534377" cy="259045"/>
    <xdr:sp macro="" textlink="">
      <xdr:nvSpPr>
        <xdr:cNvPr id="259" name="テキスト ボックス 258"/>
        <xdr:cNvSpPr txBox="1"/>
      </xdr:nvSpPr>
      <xdr:spPr>
        <a:xfrm>
          <a:off x="1752111" y="164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82891</xdr:rowOff>
    </xdr:from>
    <xdr:to>
      <xdr:col>1</xdr:col>
      <xdr:colOff>485775</xdr:colOff>
      <xdr:row>98</xdr:row>
      <xdr:rowOff>13041</xdr:rowOff>
    </xdr:to>
    <xdr:sp macro="" textlink="">
      <xdr:nvSpPr>
        <xdr:cNvPr id="260" name="円/楕円 259"/>
        <xdr:cNvSpPr/>
      </xdr:nvSpPr>
      <xdr:spPr>
        <a:xfrm>
          <a:off x="1079500" y="167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29568</xdr:rowOff>
    </xdr:from>
    <xdr:ext cx="534377" cy="259045"/>
    <xdr:sp macro="" textlink="">
      <xdr:nvSpPr>
        <xdr:cNvPr id="261" name="テキスト ボックス 260"/>
        <xdr:cNvSpPr txBox="1"/>
      </xdr:nvSpPr>
      <xdr:spPr>
        <a:xfrm>
          <a:off x="863111" y="164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81693</xdr:rowOff>
    </xdr:from>
    <xdr:to>
      <xdr:col>15</xdr:col>
      <xdr:colOff>180975</xdr:colOff>
      <xdr:row>37</xdr:row>
      <xdr:rowOff>25838</xdr:rowOff>
    </xdr:to>
    <xdr:cxnSp macro="">
      <xdr:nvCxnSpPr>
        <xdr:cNvPr id="291" name="直線コネクタ 290"/>
        <xdr:cNvCxnSpPr/>
      </xdr:nvCxnSpPr>
      <xdr:spPr>
        <a:xfrm flipV="1">
          <a:off x="9639300" y="6253893"/>
          <a:ext cx="838200" cy="1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25838</xdr:rowOff>
    </xdr:from>
    <xdr:to>
      <xdr:col>14</xdr:col>
      <xdr:colOff>28575</xdr:colOff>
      <xdr:row>37</xdr:row>
      <xdr:rowOff>37783</xdr:rowOff>
    </xdr:to>
    <xdr:cxnSp macro="">
      <xdr:nvCxnSpPr>
        <xdr:cNvPr id="294" name="直線コネクタ 293"/>
        <xdr:cNvCxnSpPr/>
      </xdr:nvCxnSpPr>
      <xdr:spPr>
        <a:xfrm flipV="1">
          <a:off x="8750300" y="6369488"/>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37783</xdr:rowOff>
    </xdr:from>
    <xdr:to>
      <xdr:col>12</xdr:col>
      <xdr:colOff>511175</xdr:colOff>
      <xdr:row>37</xdr:row>
      <xdr:rowOff>65348</xdr:rowOff>
    </xdr:to>
    <xdr:cxnSp macro="">
      <xdr:nvCxnSpPr>
        <xdr:cNvPr id="297" name="直線コネクタ 296"/>
        <xdr:cNvCxnSpPr/>
      </xdr:nvCxnSpPr>
      <xdr:spPr>
        <a:xfrm flipV="1">
          <a:off x="7861300" y="6381433"/>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60909</xdr:rowOff>
    </xdr:from>
    <xdr:to>
      <xdr:col>11</xdr:col>
      <xdr:colOff>307975</xdr:colOff>
      <xdr:row>37</xdr:row>
      <xdr:rowOff>65348</xdr:rowOff>
    </xdr:to>
    <xdr:cxnSp macro="">
      <xdr:nvCxnSpPr>
        <xdr:cNvPr id="300" name="直線コネクタ 299"/>
        <xdr:cNvCxnSpPr/>
      </xdr:nvCxnSpPr>
      <xdr:spPr>
        <a:xfrm>
          <a:off x="6972300" y="6404559"/>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30893</xdr:rowOff>
    </xdr:from>
    <xdr:to>
      <xdr:col>15</xdr:col>
      <xdr:colOff>231775</xdr:colOff>
      <xdr:row>36</xdr:row>
      <xdr:rowOff>132493</xdr:rowOff>
    </xdr:to>
    <xdr:sp macro="" textlink="">
      <xdr:nvSpPr>
        <xdr:cNvPr id="310" name="円/楕円 309"/>
        <xdr:cNvSpPr/>
      </xdr:nvSpPr>
      <xdr:spPr>
        <a:xfrm>
          <a:off x="10426700" y="62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9320</xdr:rowOff>
    </xdr:from>
    <xdr:ext cx="534377" cy="259045"/>
    <xdr:sp macro="" textlink="">
      <xdr:nvSpPr>
        <xdr:cNvPr id="311" name="補助費等該当値テキスト"/>
        <xdr:cNvSpPr txBox="1"/>
      </xdr:nvSpPr>
      <xdr:spPr>
        <a:xfrm>
          <a:off x="10528300" y="61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146488</xdr:rowOff>
    </xdr:from>
    <xdr:to>
      <xdr:col>14</xdr:col>
      <xdr:colOff>79375</xdr:colOff>
      <xdr:row>37</xdr:row>
      <xdr:rowOff>76638</xdr:rowOff>
    </xdr:to>
    <xdr:sp macro="" textlink="">
      <xdr:nvSpPr>
        <xdr:cNvPr id="312" name="円/楕円 311"/>
        <xdr:cNvSpPr/>
      </xdr:nvSpPr>
      <xdr:spPr>
        <a:xfrm>
          <a:off x="9588500" y="6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67765</xdr:rowOff>
    </xdr:from>
    <xdr:ext cx="534377" cy="259045"/>
    <xdr:sp macro="" textlink="">
      <xdr:nvSpPr>
        <xdr:cNvPr id="313" name="テキスト ボックス 312"/>
        <xdr:cNvSpPr txBox="1"/>
      </xdr:nvSpPr>
      <xdr:spPr>
        <a:xfrm>
          <a:off x="9372111" y="64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158433</xdr:rowOff>
    </xdr:from>
    <xdr:to>
      <xdr:col>12</xdr:col>
      <xdr:colOff>561975</xdr:colOff>
      <xdr:row>37</xdr:row>
      <xdr:rowOff>88583</xdr:rowOff>
    </xdr:to>
    <xdr:sp macro="" textlink="">
      <xdr:nvSpPr>
        <xdr:cNvPr id="314" name="円/楕円 313"/>
        <xdr:cNvSpPr/>
      </xdr:nvSpPr>
      <xdr:spPr>
        <a:xfrm>
          <a:off x="8699500" y="63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79710</xdr:rowOff>
    </xdr:from>
    <xdr:ext cx="534377" cy="259045"/>
    <xdr:sp macro="" textlink="">
      <xdr:nvSpPr>
        <xdr:cNvPr id="315" name="テキスト ボックス 314"/>
        <xdr:cNvSpPr txBox="1"/>
      </xdr:nvSpPr>
      <xdr:spPr>
        <a:xfrm>
          <a:off x="8483111" y="64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14548</xdr:rowOff>
    </xdr:from>
    <xdr:to>
      <xdr:col>11</xdr:col>
      <xdr:colOff>358775</xdr:colOff>
      <xdr:row>37</xdr:row>
      <xdr:rowOff>116148</xdr:rowOff>
    </xdr:to>
    <xdr:sp macro="" textlink="">
      <xdr:nvSpPr>
        <xdr:cNvPr id="316" name="円/楕円 315"/>
        <xdr:cNvSpPr/>
      </xdr:nvSpPr>
      <xdr:spPr>
        <a:xfrm>
          <a:off x="7810500" y="63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107275</xdr:rowOff>
    </xdr:from>
    <xdr:ext cx="534377" cy="259045"/>
    <xdr:sp macro="" textlink="">
      <xdr:nvSpPr>
        <xdr:cNvPr id="317" name="テキスト ボックス 316"/>
        <xdr:cNvSpPr txBox="1"/>
      </xdr:nvSpPr>
      <xdr:spPr>
        <a:xfrm>
          <a:off x="7594111" y="64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10109</xdr:rowOff>
    </xdr:from>
    <xdr:to>
      <xdr:col>10</xdr:col>
      <xdr:colOff>155575</xdr:colOff>
      <xdr:row>37</xdr:row>
      <xdr:rowOff>111709</xdr:rowOff>
    </xdr:to>
    <xdr:sp macro="" textlink="">
      <xdr:nvSpPr>
        <xdr:cNvPr id="318" name="円/楕円 317"/>
        <xdr:cNvSpPr/>
      </xdr:nvSpPr>
      <xdr:spPr>
        <a:xfrm>
          <a:off x="6921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102836</xdr:rowOff>
    </xdr:from>
    <xdr:ext cx="534377" cy="259045"/>
    <xdr:sp macro="" textlink="">
      <xdr:nvSpPr>
        <xdr:cNvPr id="319" name="テキスト ボックス 318"/>
        <xdr:cNvSpPr txBox="1"/>
      </xdr:nvSpPr>
      <xdr:spPr>
        <a:xfrm>
          <a:off x="67051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30805</xdr:rowOff>
    </xdr:from>
    <xdr:to>
      <xdr:col>15</xdr:col>
      <xdr:colOff>180975</xdr:colOff>
      <xdr:row>58</xdr:row>
      <xdr:rowOff>113057</xdr:rowOff>
    </xdr:to>
    <xdr:cxnSp macro="">
      <xdr:nvCxnSpPr>
        <xdr:cNvPr id="348" name="直線コネクタ 347"/>
        <xdr:cNvCxnSpPr/>
      </xdr:nvCxnSpPr>
      <xdr:spPr>
        <a:xfrm>
          <a:off x="9639300" y="9974905"/>
          <a:ext cx="8382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30805</xdr:rowOff>
    </xdr:from>
    <xdr:to>
      <xdr:col>14</xdr:col>
      <xdr:colOff>28575</xdr:colOff>
      <xdr:row>58</xdr:row>
      <xdr:rowOff>96628</xdr:rowOff>
    </xdr:to>
    <xdr:cxnSp macro="">
      <xdr:nvCxnSpPr>
        <xdr:cNvPr id="351" name="直線コネクタ 350"/>
        <xdr:cNvCxnSpPr/>
      </xdr:nvCxnSpPr>
      <xdr:spPr>
        <a:xfrm flipV="1">
          <a:off x="8750300" y="9974905"/>
          <a:ext cx="889000" cy="6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96628</xdr:rowOff>
    </xdr:from>
    <xdr:to>
      <xdr:col>12</xdr:col>
      <xdr:colOff>511175</xdr:colOff>
      <xdr:row>58</xdr:row>
      <xdr:rowOff>97032</xdr:rowOff>
    </xdr:to>
    <xdr:cxnSp macro="">
      <xdr:nvCxnSpPr>
        <xdr:cNvPr id="354" name="直線コネクタ 353"/>
        <xdr:cNvCxnSpPr/>
      </xdr:nvCxnSpPr>
      <xdr:spPr>
        <a:xfrm flipV="1">
          <a:off x="7861300" y="10040728"/>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36912</xdr:rowOff>
    </xdr:from>
    <xdr:to>
      <xdr:col>11</xdr:col>
      <xdr:colOff>307975</xdr:colOff>
      <xdr:row>58</xdr:row>
      <xdr:rowOff>97032</xdr:rowOff>
    </xdr:to>
    <xdr:cxnSp macro="">
      <xdr:nvCxnSpPr>
        <xdr:cNvPr id="357" name="直線コネクタ 356"/>
        <xdr:cNvCxnSpPr/>
      </xdr:nvCxnSpPr>
      <xdr:spPr>
        <a:xfrm>
          <a:off x="6972300" y="9981012"/>
          <a:ext cx="889000" cy="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62257</xdr:rowOff>
    </xdr:from>
    <xdr:to>
      <xdr:col>15</xdr:col>
      <xdr:colOff>231775</xdr:colOff>
      <xdr:row>58</xdr:row>
      <xdr:rowOff>163857</xdr:rowOff>
    </xdr:to>
    <xdr:sp macro="" textlink="">
      <xdr:nvSpPr>
        <xdr:cNvPr id="367" name="円/楕円 366"/>
        <xdr:cNvSpPr/>
      </xdr:nvSpPr>
      <xdr:spPr>
        <a:xfrm>
          <a:off x="10426700" y="100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151455</xdr:rowOff>
    </xdr:from>
    <xdr:to>
      <xdr:col>14</xdr:col>
      <xdr:colOff>79375</xdr:colOff>
      <xdr:row>58</xdr:row>
      <xdr:rowOff>81605</xdr:rowOff>
    </xdr:to>
    <xdr:sp macro="" textlink="">
      <xdr:nvSpPr>
        <xdr:cNvPr id="369" name="円/楕円 368"/>
        <xdr:cNvSpPr/>
      </xdr:nvSpPr>
      <xdr:spPr>
        <a:xfrm>
          <a:off x="9588500" y="99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98132</xdr:rowOff>
    </xdr:from>
    <xdr:ext cx="599010" cy="259045"/>
    <xdr:sp macro="" textlink="">
      <xdr:nvSpPr>
        <xdr:cNvPr id="370" name="テキスト ボックス 369"/>
        <xdr:cNvSpPr txBox="1"/>
      </xdr:nvSpPr>
      <xdr:spPr>
        <a:xfrm>
          <a:off x="9339794" y="969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45828</xdr:rowOff>
    </xdr:from>
    <xdr:to>
      <xdr:col>12</xdr:col>
      <xdr:colOff>561975</xdr:colOff>
      <xdr:row>58</xdr:row>
      <xdr:rowOff>147428</xdr:rowOff>
    </xdr:to>
    <xdr:sp macro="" textlink="">
      <xdr:nvSpPr>
        <xdr:cNvPr id="371" name="円/楕円 370"/>
        <xdr:cNvSpPr/>
      </xdr:nvSpPr>
      <xdr:spPr>
        <a:xfrm>
          <a:off x="8699500" y="99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163955</xdr:rowOff>
    </xdr:from>
    <xdr:ext cx="534377" cy="259045"/>
    <xdr:sp macro="" textlink="">
      <xdr:nvSpPr>
        <xdr:cNvPr id="372" name="テキスト ボックス 371"/>
        <xdr:cNvSpPr txBox="1"/>
      </xdr:nvSpPr>
      <xdr:spPr>
        <a:xfrm>
          <a:off x="8483111" y="97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46232</xdr:rowOff>
    </xdr:from>
    <xdr:to>
      <xdr:col>11</xdr:col>
      <xdr:colOff>358775</xdr:colOff>
      <xdr:row>58</xdr:row>
      <xdr:rowOff>147832</xdr:rowOff>
    </xdr:to>
    <xdr:sp macro="" textlink="">
      <xdr:nvSpPr>
        <xdr:cNvPr id="373" name="円/楕円 372"/>
        <xdr:cNvSpPr/>
      </xdr:nvSpPr>
      <xdr:spPr>
        <a:xfrm>
          <a:off x="7810500" y="99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164359</xdr:rowOff>
    </xdr:from>
    <xdr:ext cx="534377" cy="259045"/>
    <xdr:sp macro="" textlink="">
      <xdr:nvSpPr>
        <xdr:cNvPr id="374" name="テキスト ボックス 373"/>
        <xdr:cNvSpPr txBox="1"/>
      </xdr:nvSpPr>
      <xdr:spPr>
        <a:xfrm>
          <a:off x="7594111" y="97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157562</xdr:rowOff>
    </xdr:from>
    <xdr:to>
      <xdr:col>10</xdr:col>
      <xdr:colOff>155575</xdr:colOff>
      <xdr:row>58</xdr:row>
      <xdr:rowOff>87712</xdr:rowOff>
    </xdr:to>
    <xdr:sp macro="" textlink="">
      <xdr:nvSpPr>
        <xdr:cNvPr id="375" name="円/楕円 374"/>
        <xdr:cNvSpPr/>
      </xdr:nvSpPr>
      <xdr:spPr>
        <a:xfrm>
          <a:off x="6921500" y="99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104239</xdr:rowOff>
    </xdr:from>
    <xdr:ext cx="599010" cy="259045"/>
    <xdr:sp macro="" textlink="">
      <xdr:nvSpPr>
        <xdr:cNvPr id="376" name="テキスト ボックス 375"/>
        <xdr:cNvSpPr txBox="1"/>
      </xdr:nvSpPr>
      <xdr:spPr>
        <a:xfrm>
          <a:off x="6672794" y="970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160130</xdr:rowOff>
    </xdr:from>
    <xdr:to>
      <xdr:col>15</xdr:col>
      <xdr:colOff>180975</xdr:colOff>
      <xdr:row>79</xdr:row>
      <xdr:rowOff>17963</xdr:rowOff>
    </xdr:to>
    <xdr:cxnSp macro="">
      <xdr:nvCxnSpPr>
        <xdr:cNvPr id="405" name="直線コネクタ 404"/>
        <xdr:cNvCxnSpPr/>
      </xdr:nvCxnSpPr>
      <xdr:spPr>
        <a:xfrm flipV="1">
          <a:off x="9639300" y="13533230"/>
          <a:ext cx="8382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109330</xdr:rowOff>
    </xdr:from>
    <xdr:to>
      <xdr:col>15</xdr:col>
      <xdr:colOff>231775</xdr:colOff>
      <xdr:row>79</xdr:row>
      <xdr:rowOff>39480</xdr:rowOff>
    </xdr:to>
    <xdr:sp macro="" textlink="">
      <xdr:nvSpPr>
        <xdr:cNvPr id="415" name="円/楕円 414"/>
        <xdr:cNvSpPr/>
      </xdr:nvSpPr>
      <xdr:spPr>
        <a:xfrm>
          <a:off x="10426700" y="134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138613</xdr:rowOff>
    </xdr:from>
    <xdr:to>
      <xdr:col>14</xdr:col>
      <xdr:colOff>79375</xdr:colOff>
      <xdr:row>79</xdr:row>
      <xdr:rowOff>68763</xdr:rowOff>
    </xdr:to>
    <xdr:sp macro="" textlink="">
      <xdr:nvSpPr>
        <xdr:cNvPr id="417" name="円/楕円 416"/>
        <xdr:cNvSpPr/>
      </xdr:nvSpPr>
      <xdr:spPr>
        <a:xfrm>
          <a:off x="9588500" y="135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59890</xdr:rowOff>
    </xdr:from>
    <xdr:ext cx="534377" cy="259045"/>
    <xdr:sp macro="" textlink="">
      <xdr:nvSpPr>
        <xdr:cNvPr id="418" name="テキスト ボックス 417"/>
        <xdr:cNvSpPr txBox="1"/>
      </xdr:nvSpPr>
      <xdr:spPr>
        <a:xfrm>
          <a:off x="9372111" y="136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54501</xdr:rowOff>
    </xdr:from>
    <xdr:to>
      <xdr:col>15</xdr:col>
      <xdr:colOff>180975</xdr:colOff>
      <xdr:row>97</xdr:row>
      <xdr:rowOff>102088</xdr:rowOff>
    </xdr:to>
    <xdr:cxnSp macro="">
      <xdr:nvCxnSpPr>
        <xdr:cNvPr id="447" name="直線コネクタ 446"/>
        <xdr:cNvCxnSpPr/>
      </xdr:nvCxnSpPr>
      <xdr:spPr>
        <a:xfrm>
          <a:off x="9639300" y="16170801"/>
          <a:ext cx="838200" cy="5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51288</xdr:rowOff>
    </xdr:from>
    <xdr:to>
      <xdr:col>15</xdr:col>
      <xdr:colOff>231775</xdr:colOff>
      <xdr:row>97</xdr:row>
      <xdr:rowOff>152888</xdr:rowOff>
    </xdr:to>
    <xdr:sp macro="" textlink="">
      <xdr:nvSpPr>
        <xdr:cNvPr id="457" name="円/楕円 456"/>
        <xdr:cNvSpPr/>
      </xdr:nvSpPr>
      <xdr:spPr>
        <a:xfrm>
          <a:off x="10426700" y="166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74165</xdr:rowOff>
    </xdr:from>
    <xdr:ext cx="534377" cy="259045"/>
    <xdr:sp macro="" textlink="">
      <xdr:nvSpPr>
        <xdr:cNvPr id="458" name="普通建設事業費 （ うち更新整備　）該当値テキスト"/>
        <xdr:cNvSpPr txBox="1"/>
      </xdr:nvSpPr>
      <xdr:spPr>
        <a:xfrm>
          <a:off x="10528300" y="165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3701</xdr:rowOff>
    </xdr:from>
    <xdr:to>
      <xdr:col>14</xdr:col>
      <xdr:colOff>79375</xdr:colOff>
      <xdr:row>94</xdr:row>
      <xdr:rowOff>105301</xdr:rowOff>
    </xdr:to>
    <xdr:sp macro="" textlink="">
      <xdr:nvSpPr>
        <xdr:cNvPr id="459" name="円/楕円 458"/>
        <xdr:cNvSpPr/>
      </xdr:nvSpPr>
      <xdr:spPr>
        <a:xfrm>
          <a:off x="9588500" y="161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121828</xdr:rowOff>
    </xdr:from>
    <xdr:ext cx="599010" cy="259045"/>
    <xdr:sp macro="" textlink="">
      <xdr:nvSpPr>
        <xdr:cNvPr id="460" name="テキスト ボックス 459"/>
        <xdr:cNvSpPr txBox="1"/>
      </xdr:nvSpPr>
      <xdr:spPr>
        <a:xfrm>
          <a:off x="9339794" y="1589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55621</xdr:rowOff>
    </xdr:from>
    <xdr:to>
      <xdr:col>23</xdr:col>
      <xdr:colOff>517525</xdr:colOff>
      <xdr:row>38</xdr:row>
      <xdr:rowOff>82056</xdr:rowOff>
    </xdr:to>
    <xdr:cxnSp macro="">
      <xdr:nvCxnSpPr>
        <xdr:cNvPr id="487" name="直線コネクタ 486"/>
        <xdr:cNvCxnSpPr/>
      </xdr:nvCxnSpPr>
      <xdr:spPr>
        <a:xfrm>
          <a:off x="15481300" y="6570721"/>
          <a:ext cx="8382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8"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55621</xdr:rowOff>
    </xdr:from>
    <xdr:to>
      <xdr:col>22</xdr:col>
      <xdr:colOff>365125</xdr:colOff>
      <xdr:row>38</xdr:row>
      <xdr:rowOff>86847</xdr:rowOff>
    </xdr:to>
    <xdr:cxnSp macro="">
      <xdr:nvCxnSpPr>
        <xdr:cNvPr id="490" name="直線コネクタ 489"/>
        <xdr:cNvCxnSpPr/>
      </xdr:nvCxnSpPr>
      <xdr:spPr>
        <a:xfrm flipV="1">
          <a:off x="14592300" y="6570721"/>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3802</xdr:rowOff>
    </xdr:from>
    <xdr:to>
      <xdr:col>21</xdr:col>
      <xdr:colOff>161925</xdr:colOff>
      <xdr:row>38</xdr:row>
      <xdr:rowOff>86847</xdr:rowOff>
    </xdr:to>
    <xdr:cxnSp macro="">
      <xdr:nvCxnSpPr>
        <xdr:cNvPr id="493" name="直線コネクタ 492"/>
        <xdr:cNvCxnSpPr/>
      </xdr:nvCxnSpPr>
      <xdr:spPr>
        <a:xfrm>
          <a:off x="13703300" y="6518902"/>
          <a:ext cx="889000" cy="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3802</xdr:rowOff>
    </xdr:from>
    <xdr:to>
      <xdr:col>19</xdr:col>
      <xdr:colOff>644525</xdr:colOff>
      <xdr:row>38</xdr:row>
      <xdr:rowOff>41603</xdr:rowOff>
    </xdr:to>
    <xdr:cxnSp macro="">
      <xdr:nvCxnSpPr>
        <xdr:cNvPr id="496" name="直線コネクタ 495"/>
        <xdr:cNvCxnSpPr/>
      </xdr:nvCxnSpPr>
      <xdr:spPr>
        <a:xfrm flipV="1">
          <a:off x="12814300" y="6518902"/>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31256</xdr:rowOff>
    </xdr:from>
    <xdr:to>
      <xdr:col>23</xdr:col>
      <xdr:colOff>568325</xdr:colOff>
      <xdr:row>38</xdr:row>
      <xdr:rowOff>132856</xdr:rowOff>
    </xdr:to>
    <xdr:sp macro="" textlink="">
      <xdr:nvSpPr>
        <xdr:cNvPr id="506" name="円/楕円 505"/>
        <xdr:cNvSpPr/>
      </xdr:nvSpPr>
      <xdr:spPr>
        <a:xfrm>
          <a:off x="16268700" y="65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162083</xdr:rowOff>
    </xdr:from>
    <xdr:ext cx="469744" cy="259045"/>
    <xdr:sp macro="" textlink="">
      <xdr:nvSpPr>
        <xdr:cNvPr id="507" name="災害復旧事業費該当値テキスト"/>
        <xdr:cNvSpPr txBox="1"/>
      </xdr:nvSpPr>
      <xdr:spPr>
        <a:xfrm>
          <a:off x="16370300" y="63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4821</xdr:rowOff>
    </xdr:from>
    <xdr:to>
      <xdr:col>22</xdr:col>
      <xdr:colOff>415925</xdr:colOff>
      <xdr:row>38</xdr:row>
      <xdr:rowOff>106421</xdr:rowOff>
    </xdr:to>
    <xdr:sp macro="" textlink="">
      <xdr:nvSpPr>
        <xdr:cNvPr id="508" name="円/楕円 507"/>
        <xdr:cNvSpPr/>
      </xdr:nvSpPr>
      <xdr:spPr>
        <a:xfrm>
          <a:off x="15430500" y="65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122948</xdr:rowOff>
    </xdr:from>
    <xdr:ext cx="469744" cy="259045"/>
    <xdr:sp macro="" textlink="">
      <xdr:nvSpPr>
        <xdr:cNvPr id="509" name="テキスト ボックス 508"/>
        <xdr:cNvSpPr txBox="1"/>
      </xdr:nvSpPr>
      <xdr:spPr>
        <a:xfrm>
          <a:off x="15246427" y="629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36047</xdr:rowOff>
    </xdr:from>
    <xdr:to>
      <xdr:col>21</xdr:col>
      <xdr:colOff>212725</xdr:colOff>
      <xdr:row>38</xdr:row>
      <xdr:rowOff>137647</xdr:rowOff>
    </xdr:to>
    <xdr:sp macro="" textlink="">
      <xdr:nvSpPr>
        <xdr:cNvPr id="510" name="円/楕円 509"/>
        <xdr:cNvSpPr/>
      </xdr:nvSpPr>
      <xdr:spPr>
        <a:xfrm>
          <a:off x="14541500" y="65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154175</xdr:rowOff>
    </xdr:from>
    <xdr:ext cx="469744" cy="259045"/>
    <xdr:sp macro="" textlink="">
      <xdr:nvSpPr>
        <xdr:cNvPr id="511" name="テキスト ボックス 510"/>
        <xdr:cNvSpPr txBox="1"/>
      </xdr:nvSpPr>
      <xdr:spPr>
        <a:xfrm>
          <a:off x="14357427" y="632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124452</xdr:rowOff>
    </xdr:from>
    <xdr:to>
      <xdr:col>20</xdr:col>
      <xdr:colOff>9525</xdr:colOff>
      <xdr:row>38</xdr:row>
      <xdr:rowOff>54601</xdr:rowOff>
    </xdr:to>
    <xdr:sp macro="" textlink="">
      <xdr:nvSpPr>
        <xdr:cNvPr id="512" name="円/楕円 511"/>
        <xdr:cNvSpPr/>
      </xdr:nvSpPr>
      <xdr:spPr>
        <a:xfrm>
          <a:off x="13652500" y="64681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71129</xdr:rowOff>
    </xdr:from>
    <xdr:ext cx="534377" cy="259045"/>
    <xdr:sp macro="" textlink="">
      <xdr:nvSpPr>
        <xdr:cNvPr id="513" name="テキスト ボックス 512"/>
        <xdr:cNvSpPr txBox="1"/>
      </xdr:nvSpPr>
      <xdr:spPr>
        <a:xfrm>
          <a:off x="13436111" y="62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162253</xdr:rowOff>
    </xdr:from>
    <xdr:to>
      <xdr:col>18</xdr:col>
      <xdr:colOff>492125</xdr:colOff>
      <xdr:row>38</xdr:row>
      <xdr:rowOff>92403</xdr:rowOff>
    </xdr:to>
    <xdr:sp macro="" textlink="">
      <xdr:nvSpPr>
        <xdr:cNvPr id="514" name="円/楕円 513"/>
        <xdr:cNvSpPr/>
      </xdr:nvSpPr>
      <xdr:spPr>
        <a:xfrm>
          <a:off x="12763500" y="65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108930</xdr:rowOff>
    </xdr:from>
    <xdr:ext cx="534377" cy="259045"/>
    <xdr:sp macro="" textlink="">
      <xdr:nvSpPr>
        <xdr:cNvPr id="515" name="テキスト ボックス 514"/>
        <xdr:cNvSpPr txBox="1"/>
      </xdr:nvSpPr>
      <xdr:spPr>
        <a:xfrm>
          <a:off x="12547111" y="62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19685</xdr:rowOff>
    </xdr:from>
    <xdr:to>
      <xdr:col>23</xdr:col>
      <xdr:colOff>517525</xdr:colOff>
      <xdr:row>73</xdr:row>
      <xdr:rowOff>42520</xdr:rowOff>
    </xdr:to>
    <xdr:cxnSp macro="">
      <xdr:nvCxnSpPr>
        <xdr:cNvPr id="593" name="直線コネクタ 592"/>
        <xdr:cNvCxnSpPr/>
      </xdr:nvCxnSpPr>
      <xdr:spPr>
        <a:xfrm>
          <a:off x="15481300" y="12192635"/>
          <a:ext cx="838200" cy="3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19685</xdr:rowOff>
    </xdr:from>
    <xdr:to>
      <xdr:col>22</xdr:col>
      <xdr:colOff>365125</xdr:colOff>
      <xdr:row>71</xdr:row>
      <xdr:rowOff>117818</xdr:rowOff>
    </xdr:to>
    <xdr:cxnSp macro="">
      <xdr:nvCxnSpPr>
        <xdr:cNvPr id="596" name="直線コネクタ 595"/>
        <xdr:cNvCxnSpPr/>
      </xdr:nvCxnSpPr>
      <xdr:spPr>
        <a:xfrm flipV="1">
          <a:off x="14592300" y="12192635"/>
          <a:ext cx="889000" cy="9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64326</xdr:rowOff>
    </xdr:from>
    <xdr:to>
      <xdr:col>21</xdr:col>
      <xdr:colOff>161925</xdr:colOff>
      <xdr:row>71</xdr:row>
      <xdr:rowOff>117818</xdr:rowOff>
    </xdr:to>
    <xdr:cxnSp macro="">
      <xdr:nvCxnSpPr>
        <xdr:cNvPr id="599" name="直線コネクタ 598"/>
        <xdr:cNvCxnSpPr/>
      </xdr:nvCxnSpPr>
      <xdr:spPr>
        <a:xfrm>
          <a:off x="13703300" y="12237276"/>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169710</xdr:rowOff>
    </xdr:from>
    <xdr:to>
      <xdr:col>19</xdr:col>
      <xdr:colOff>644525</xdr:colOff>
      <xdr:row>71</xdr:row>
      <xdr:rowOff>64326</xdr:rowOff>
    </xdr:to>
    <xdr:cxnSp macro="">
      <xdr:nvCxnSpPr>
        <xdr:cNvPr id="602" name="直線コネクタ 601"/>
        <xdr:cNvCxnSpPr/>
      </xdr:nvCxnSpPr>
      <xdr:spPr>
        <a:xfrm>
          <a:off x="12814300" y="12171210"/>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163170</xdr:rowOff>
    </xdr:from>
    <xdr:to>
      <xdr:col>23</xdr:col>
      <xdr:colOff>568325</xdr:colOff>
      <xdr:row>73</xdr:row>
      <xdr:rowOff>93320</xdr:rowOff>
    </xdr:to>
    <xdr:sp macro="" textlink="">
      <xdr:nvSpPr>
        <xdr:cNvPr id="612" name="円/楕円 611"/>
        <xdr:cNvSpPr/>
      </xdr:nvSpPr>
      <xdr:spPr>
        <a:xfrm>
          <a:off x="16268700" y="125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14597</xdr:rowOff>
    </xdr:from>
    <xdr:ext cx="534377" cy="259045"/>
    <xdr:sp macro="" textlink="">
      <xdr:nvSpPr>
        <xdr:cNvPr id="613" name="公債費該当値テキスト"/>
        <xdr:cNvSpPr txBox="1"/>
      </xdr:nvSpPr>
      <xdr:spPr>
        <a:xfrm>
          <a:off x="16370300" y="1235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81,152</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140335</xdr:rowOff>
    </xdr:from>
    <xdr:to>
      <xdr:col>22</xdr:col>
      <xdr:colOff>415925</xdr:colOff>
      <xdr:row>71</xdr:row>
      <xdr:rowOff>70485</xdr:rowOff>
    </xdr:to>
    <xdr:sp macro="" textlink="">
      <xdr:nvSpPr>
        <xdr:cNvPr id="614" name="円/楕円 613"/>
        <xdr:cNvSpPr/>
      </xdr:nvSpPr>
      <xdr:spPr>
        <a:xfrm>
          <a:off x="15430500" y="121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87012</xdr:rowOff>
    </xdr:from>
    <xdr:ext cx="599010" cy="259045"/>
    <xdr:sp macro="" textlink="">
      <xdr:nvSpPr>
        <xdr:cNvPr id="615" name="テキスト ボックス 614"/>
        <xdr:cNvSpPr txBox="1"/>
      </xdr:nvSpPr>
      <xdr:spPr>
        <a:xfrm>
          <a:off x="15181794" y="1191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109,950</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67018</xdr:rowOff>
    </xdr:from>
    <xdr:to>
      <xdr:col>21</xdr:col>
      <xdr:colOff>212725</xdr:colOff>
      <xdr:row>71</xdr:row>
      <xdr:rowOff>168618</xdr:rowOff>
    </xdr:to>
    <xdr:sp macro="" textlink="">
      <xdr:nvSpPr>
        <xdr:cNvPr id="616" name="円/楕円 615"/>
        <xdr:cNvSpPr/>
      </xdr:nvSpPr>
      <xdr:spPr>
        <a:xfrm>
          <a:off x="14541500" y="122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13695</xdr:rowOff>
    </xdr:from>
    <xdr:ext cx="599010" cy="259045"/>
    <xdr:sp macro="" textlink="">
      <xdr:nvSpPr>
        <xdr:cNvPr id="617" name="テキスト ボックス 616"/>
        <xdr:cNvSpPr txBox="1"/>
      </xdr:nvSpPr>
      <xdr:spPr>
        <a:xfrm>
          <a:off x="14292794" y="1201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102,223</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13526</xdr:rowOff>
    </xdr:from>
    <xdr:to>
      <xdr:col>20</xdr:col>
      <xdr:colOff>9525</xdr:colOff>
      <xdr:row>71</xdr:row>
      <xdr:rowOff>115126</xdr:rowOff>
    </xdr:to>
    <xdr:sp macro="" textlink="">
      <xdr:nvSpPr>
        <xdr:cNvPr id="618" name="円/楕円 617"/>
        <xdr:cNvSpPr/>
      </xdr:nvSpPr>
      <xdr:spPr>
        <a:xfrm>
          <a:off x="13652500" y="1218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131653</xdr:rowOff>
    </xdr:from>
    <xdr:ext cx="599010" cy="259045"/>
    <xdr:sp macro="" textlink="">
      <xdr:nvSpPr>
        <xdr:cNvPr id="619" name="テキスト ボックス 618"/>
        <xdr:cNvSpPr txBox="1"/>
      </xdr:nvSpPr>
      <xdr:spPr>
        <a:xfrm>
          <a:off x="13403794" y="1196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118910</xdr:rowOff>
    </xdr:from>
    <xdr:to>
      <xdr:col>18</xdr:col>
      <xdr:colOff>492125</xdr:colOff>
      <xdr:row>71</xdr:row>
      <xdr:rowOff>49060</xdr:rowOff>
    </xdr:to>
    <xdr:sp macro="" textlink="">
      <xdr:nvSpPr>
        <xdr:cNvPr id="620" name="円/楕円 619"/>
        <xdr:cNvSpPr/>
      </xdr:nvSpPr>
      <xdr:spPr>
        <a:xfrm>
          <a:off x="12763500" y="121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65587</xdr:rowOff>
    </xdr:from>
    <xdr:ext cx="599010" cy="259045"/>
    <xdr:sp macro="" textlink="">
      <xdr:nvSpPr>
        <xdr:cNvPr id="621" name="テキスト ボックス 620"/>
        <xdr:cNvSpPr txBox="1"/>
      </xdr:nvSpPr>
      <xdr:spPr>
        <a:xfrm>
          <a:off x="12514794" y="1189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123889</xdr:rowOff>
    </xdr:from>
    <xdr:to>
      <xdr:col>23</xdr:col>
      <xdr:colOff>517525</xdr:colOff>
      <xdr:row>98</xdr:row>
      <xdr:rowOff>126563</xdr:rowOff>
    </xdr:to>
    <xdr:cxnSp macro="">
      <xdr:nvCxnSpPr>
        <xdr:cNvPr id="650" name="直線コネクタ 649"/>
        <xdr:cNvCxnSpPr/>
      </xdr:nvCxnSpPr>
      <xdr:spPr>
        <a:xfrm flipV="1">
          <a:off x="15481300" y="16925989"/>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74644</xdr:rowOff>
    </xdr:from>
    <xdr:to>
      <xdr:col>22</xdr:col>
      <xdr:colOff>365125</xdr:colOff>
      <xdr:row>98</xdr:row>
      <xdr:rowOff>126563</xdr:rowOff>
    </xdr:to>
    <xdr:cxnSp macro="">
      <xdr:nvCxnSpPr>
        <xdr:cNvPr id="653" name="直線コネクタ 652"/>
        <xdr:cNvCxnSpPr/>
      </xdr:nvCxnSpPr>
      <xdr:spPr>
        <a:xfrm>
          <a:off x="14592300" y="16876744"/>
          <a:ext cx="889000" cy="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74644</xdr:rowOff>
    </xdr:from>
    <xdr:to>
      <xdr:col>21</xdr:col>
      <xdr:colOff>161925</xdr:colOff>
      <xdr:row>98</xdr:row>
      <xdr:rowOff>107933</xdr:rowOff>
    </xdr:to>
    <xdr:cxnSp macro="">
      <xdr:nvCxnSpPr>
        <xdr:cNvPr id="656" name="直線コネクタ 655"/>
        <xdr:cNvCxnSpPr/>
      </xdr:nvCxnSpPr>
      <xdr:spPr>
        <a:xfrm flipV="1">
          <a:off x="13703300" y="16876744"/>
          <a:ext cx="889000" cy="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107933</xdr:rowOff>
    </xdr:from>
    <xdr:to>
      <xdr:col>19</xdr:col>
      <xdr:colOff>644525</xdr:colOff>
      <xdr:row>98</xdr:row>
      <xdr:rowOff>145121</xdr:rowOff>
    </xdr:to>
    <xdr:cxnSp macro="">
      <xdr:nvCxnSpPr>
        <xdr:cNvPr id="659" name="直線コネクタ 658"/>
        <xdr:cNvCxnSpPr/>
      </xdr:nvCxnSpPr>
      <xdr:spPr>
        <a:xfrm flipV="1">
          <a:off x="12814300" y="16910033"/>
          <a:ext cx="889000" cy="3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73089</xdr:rowOff>
    </xdr:from>
    <xdr:to>
      <xdr:col>23</xdr:col>
      <xdr:colOff>568325</xdr:colOff>
      <xdr:row>99</xdr:row>
      <xdr:rowOff>3239</xdr:rowOff>
    </xdr:to>
    <xdr:sp macro="" textlink="">
      <xdr:nvSpPr>
        <xdr:cNvPr id="669" name="円/楕円 668"/>
        <xdr:cNvSpPr/>
      </xdr:nvSpPr>
      <xdr:spPr>
        <a:xfrm>
          <a:off x="16268700" y="16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32466</xdr:rowOff>
    </xdr:from>
    <xdr:ext cx="534377" cy="259045"/>
    <xdr:sp macro="" textlink="">
      <xdr:nvSpPr>
        <xdr:cNvPr id="670" name="積立金該当値テキスト"/>
        <xdr:cNvSpPr txBox="1"/>
      </xdr:nvSpPr>
      <xdr:spPr>
        <a:xfrm>
          <a:off x="16370300" y="166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75763</xdr:rowOff>
    </xdr:from>
    <xdr:to>
      <xdr:col>22</xdr:col>
      <xdr:colOff>415925</xdr:colOff>
      <xdr:row>99</xdr:row>
      <xdr:rowOff>5913</xdr:rowOff>
    </xdr:to>
    <xdr:sp macro="" textlink="">
      <xdr:nvSpPr>
        <xdr:cNvPr id="671" name="円/楕円 670"/>
        <xdr:cNvSpPr/>
      </xdr:nvSpPr>
      <xdr:spPr>
        <a:xfrm>
          <a:off x="15430500" y="168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22440</xdr:rowOff>
    </xdr:from>
    <xdr:ext cx="534377" cy="259045"/>
    <xdr:sp macro="" textlink="">
      <xdr:nvSpPr>
        <xdr:cNvPr id="672" name="テキスト ボックス 671"/>
        <xdr:cNvSpPr txBox="1"/>
      </xdr:nvSpPr>
      <xdr:spPr>
        <a:xfrm>
          <a:off x="15214111" y="166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23844</xdr:rowOff>
    </xdr:from>
    <xdr:to>
      <xdr:col>21</xdr:col>
      <xdr:colOff>212725</xdr:colOff>
      <xdr:row>98</xdr:row>
      <xdr:rowOff>125444</xdr:rowOff>
    </xdr:to>
    <xdr:sp macro="" textlink="">
      <xdr:nvSpPr>
        <xdr:cNvPr id="673" name="円/楕円 672"/>
        <xdr:cNvSpPr/>
      </xdr:nvSpPr>
      <xdr:spPr>
        <a:xfrm>
          <a:off x="14541500" y="16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141971</xdr:rowOff>
    </xdr:from>
    <xdr:ext cx="534377" cy="259045"/>
    <xdr:sp macro="" textlink="">
      <xdr:nvSpPr>
        <xdr:cNvPr id="674" name="テキスト ボックス 673"/>
        <xdr:cNvSpPr txBox="1"/>
      </xdr:nvSpPr>
      <xdr:spPr>
        <a:xfrm>
          <a:off x="14325111" y="1660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57133</xdr:rowOff>
    </xdr:from>
    <xdr:to>
      <xdr:col>20</xdr:col>
      <xdr:colOff>9525</xdr:colOff>
      <xdr:row>98</xdr:row>
      <xdr:rowOff>158733</xdr:rowOff>
    </xdr:to>
    <xdr:sp macro="" textlink="">
      <xdr:nvSpPr>
        <xdr:cNvPr id="675" name="円/楕円 674"/>
        <xdr:cNvSpPr/>
      </xdr:nvSpPr>
      <xdr:spPr>
        <a:xfrm>
          <a:off x="13652500" y="168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3810</xdr:rowOff>
    </xdr:from>
    <xdr:ext cx="534377" cy="259045"/>
    <xdr:sp macro="" textlink="">
      <xdr:nvSpPr>
        <xdr:cNvPr id="676" name="テキスト ボックス 675"/>
        <xdr:cNvSpPr txBox="1"/>
      </xdr:nvSpPr>
      <xdr:spPr>
        <a:xfrm>
          <a:off x="13436111" y="166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94321</xdr:rowOff>
    </xdr:from>
    <xdr:to>
      <xdr:col>18</xdr:col>
      <xdr:colOff>492125</xdr:colOff>
      <xdr:row>99</xdr:row>
      <xdr:rowOff>24471</xdr:rowOff>
    </xdr:to>
    <xdr:sp macro="" textlink="">
      <xdr:nvSpPr>
        <xdr:cNvPr id="677" name="円/楕円 676"/>
        <xdr:cNvSpPr/>
      </xdr:nvSpPr>
      <xdr:spPr>
        <a:xfrm>
          <a:off x="12763500" y="168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40998</xdr:rowOff>
    </xdr:from>
    <xdr:ext cx="534377" cy="259045"/>
    <xdr:sp macro="" textlink="">
      <xdr:nvSpPr>
        <xdr:cNvPr id="678" name="テキスト ボックス 677"/>
        <xdr:cNvSpPr txBox="1"/>
      </xdr:nvSpPr>
      <xdr:spPr>
        <a:xfrm>
          <a:off x="12547111" y="1667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48831</xdr:rowOff>
    </xdr:from>
    <xdr:to>
      <xdr:col>32</xdr:col>
      <xdr:colOff>187325</xdr:colOff>
      <xdr:row>58</xdr:row>
      <xdr:rowOff>101791</xdr:rowOff>
    </xdr:to>
    <xdr:cxnSp macro="">
      <xdr:nvCxnSpPr>
        <xdr:cNvPr id="760" name="直線コネクタ 759"/>
        <xdr:cNvCxnSpPr/>
      </xdr:nvCxnSpPr>
      <xdr:spPr>
        <a:xfrm>
          <a:off x="21323300" y="9992931"/>
          <a:ext cx="8382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48831</xdr:rowOff>
    </xdr:from>
    <xdr:to>
      <xdr:col>31</xdr:col>
      <xdr:colOff>34925</xdr:colOff>
      <xdr:row>58</xdr:row>
      <xdr:rowOff>129946</xdr:rowOff>
    </xdr:to>
    <xdr:cxnSp macro="">
      <xdr:nvCxnSpPr>
        <xdr:cNvPr id="763" name="直線コネクタ 762"/>
        <xdr:cNvCxnSpPr/>
      </xdr:nvCxnSpPr>
      <xdr:spPr>
        <a:xfrm flipV="1">
          <a:off x="20434300" y="9992931"/>
          <a:ext cx="889000" cy="8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129946</xdr:rowOff>
    </xdr:from>
    <xdr:to>
      <xdr:col>29</xdr:col>
      <xdr:colOff>517525</xdr:colOff>
      <xdr:row>58</xdr:row>
      <xdr:rowOff>131242</xdr:rowOff>
    </xdr:to>
    <xdr:cxnSp macro="">
      <xdr:nvCxnSpPr>
        <xdr:cNvPr id="766" name="直線コネクタ 765"/>
        <xdr:cNvCxnSpPr/>
      </xdr:nvCxnSpPr>
      <xdr:spPr>
        <a:xfrm flipV="1">
          <a:off x="19545300" y="1007404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131242</xdr:rowOff>
    </xdr:from>
    <xdr:to>
      <xdr:col>28</xdr:col>
      <xdr:colOff>314325</xdr:colOff>
      <xdr:row>58</xdr:row>
      <xdr:rowOff>141834</xdr:rowOff>
    </xdr:to>
    <xdr:cxnSp macro="">
      <xdr:nvCxnSpPr>
        <xdr:cNvPr id="769" name="直線コネクタ 768"/>
        <xdr:cNvCxnSpPr/>
      </xdr:nvCxnSpPr>
      <xdr:spPr>
        <a:xfrm flipV="1">
          <a:off x="18656300" y="10075342"/>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50991</xdr:rowOff>
    </xdr:from>
    <xdr:to>
      <xdr:col>32</xdr:col>
      <xdr:colOff>238125</xdr:colOff>
      <xdr:row>58</xdr:row>
      <xdr:rowOff>152591</xdr:rowOff>
    </xdr:to>
    <xdr:sp macro="" textlink="">
      <xdr:nvSpPr>
        <xdr:cNvPr id="779" name="円/楕円 778"/>
        <xdr:cNvSpPr/>
      </xdr:nvSpPr>
      <xdr:spPr>
        <a:xfrm>
          <a:off x="22110700" y="99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137368</xdr:rowOff>
    </xdr:from>
    <xdr:ext cx="469744" cy="259045"/>
    <xdr:sp macro="" textlink="">
      <xdr:nvSpPr>
        <xdr:cNvPr id="780" name="貸付金該当値テキスト"/>
        <xdr:cNvSpPr txBox="1"/>
      </xdr:nvSpPr>
      <xdr:spPr>
        <a:xfrm>
          <a:off x="22212300" y="991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169481</xdr:rowOff>
    </xdr:from>
    <xdr:to>
      <xdr:col>31</xdr:col>
      <xdr:colOff>85725</xdr:colOff>
      <xdr:row>58</xdr:row>
      <xdr:rowOff>99631</xdr:rowOff>
    </xdr:to>
    <xdr:sp macro="" textlink="">
      <xdr:nvSpPr>
        <xdr:cNvPr id="781" name="円/楕円 780"/>
        <xdr:cNvSpPr/>
      </xdr:nvSpPr>
      <xdr:spPr>
        <a:xfrm>
          <a:off x="21272500" y="99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90758</xdr:rowOff>
    </xdr:from>
    <xdr:ext cx="469744" cy="259045"/>
    <xdr:sp macro="" textlink="">
      <xdr:nvSpPr>
        <xdr:cNvPr id="782" name="テキスト ボックス 781"/>
        <xdr:cNvSpPr txBox="1"/>
      </xdr:nvSpPr>
      <xdr:spPr>
        <a:xfrm>
          <a:off x="21088427" y="1003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79146</xdr:rowOff>
    </xdr:from>
    <xdr:to>
      <xdr:col>29</xdr:col>
      <xdr:colOff>568325</xdr:colOff>
      <xdr:row>59</xdr:row>
      <xdr:rowOff>9296</xdr:rowOff>
    </xdr:to>
    <xdr:sp macro="" textlink="">
      <xdr:nvSpPr>
        <xdr:cNvPr id="783" name="円/楕円 782"/>
        <xdr:cNvSpPr/>
      </xdr:nvSpPr>
      <xdr:spPr>
        <a:xfrm>
          <a:off x="20383500" y="100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423</xdr:rowOff>
    </xdr:from>
    <xdr:ext cx="469744" cy="259045"/>
    <xdr:sp macro="" textlink="">
      <xdr:nvSpPr>
        <xdr:cNvPr id="784" name="テキスト ボックス 783"/>
        <xdr:cNvSpPr txBox="1"/>
      </xdr:nvSpPr>
      <xdr:spPr>
        <a:xfrm>
          <a:off x="20199427" y="1011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80442</xdr:rowOff>
    </xdr:from>
    <xdr:to>
      <xdr:col>28</xdr:col>
      <xdr:colOff>365125</xdr:colOff>
      <xdr:row>59</xdr:row>
      <xdr:rowOff>10592</xdr:rowOff>
    </xdr:to>
    <xdr:sp macro="" textlink="">
      <xdr:nvSpPr>
        <xdr:cNvPr id="785" name="円/楕円 784"/>
        <xdr:cNvSpPr/>
      </xdr:nvSpPr>
      <xdr:spPr>
        <a:xfrm>
          <a:off x="19494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1719</xdr:rowOff>
    </xdr:from>
    <xdr:ext cx="469744" cy="259045"/>
    <xdr:sp macro="" textlink="">
      <xdr:nvSpPr>
        <xdr:cNvPr id="786" name="テキスト ボックス 785"/>
        <xdr:cNvSpPr txBox="1"/>
      </xdr:nvSpPr>
      <xdr:spPr>
        <a:xfrm>
          <a:off x="19310427" y="1011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91034</xdr:rowOff>
    </xdr:from>
    <xdr:to>
      <xdr:col>27</xdr:col>
      <xdr:colOff>161925</xdr:colOff>
      <xdr:row>59</xdr:row>
      <xdr:rowOff>21184</xdr:rowOff>
    </xdr:to>
    <xdr:sp macro="" textlink="">
      <xdr:nvSpPr>
        <xdr:cNvPr id="787" name="円/楕円 786"/>
        <xdr:cNvSpPr/>
      </xdr:nvSpPr>
      <xdr:spPr>
        <a:xfrm>
          <a:off x="18605500" y="100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12311</xdr:rowOff>
    </xdr:from>
    <xdr:ext cx="469744" cy="259045"/>
    <xdr:sp macro="" textlink="">
      <xdr:nvSpPr>
        <xdr:cNvPr id="788" name="テキスト ボックス 787"/>
        <xdr:cNvSpPr txBox="1"/>
      </xdr:nvSpPr>
      <xdr:spPr>
        <a:xfrm>
          <a:off x="18421427" y="101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168923</xdr:rowOff>
    </xdr:from>
    <xdr:to>
      <xdr:col>32</xdr:col>
      <xdr:colOff>187325</xdr:colOff>
      <xdr:row>73</xdr:row>
      <xdr:rowOff>51651</xdr:rowOff>
    </xdr:to>
    <xdr:cxnSp macro="">
      <xdr:nvCxnSpPr>
        <xdr:cNvPr id="818" name="直線コネクタ 817"/>
        <xdr:cNvCxnSpPr/>
      </xdr:nvCxnSpPr>
      <xdr:spPr>
        <a:xfrm flipV="1">
          <a:off x="21323300" y="12513323"/>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51651</xdr:rowOff>
    </xdr:from>
    <xdr:to>
      <xdr:col>31</xdr:col>
      <xdr:colOff>34925</xdr:colOff>
      <xdr:row>74</xdr:row>
      <xdr:rowOff>24829</xdr:rowOff>
    </xdr:to>
    <xdr:cxnSp macro="">
      <xdr:nvCxnSpPr>
        <xdr:cNvPr id="821" name="直線コネクタ 820"/>
        <xdr:cNvCxnSpPr/>
      </xdr:nvCxnSpPr>
      <xdr:spPr>
        <a:xfrm flipV="1">
          <a:off x="20434300" y="12567501"/>
          <a:ext cx="889000" cy="1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24829</xdr:rowOff>
    </xdr:from>
    <xdr:to>
      <xdr:col>29</xdr:col>
      <xdr:colOff>517525</xdr:colOff>
      <xdr:row>74</xdr:row>
      <xdr:rowOff>30867</xdr:rowOff>
    </xdr:to>
    <xdr:cxnSp macro="">
      <xdr:nvCxnSpPr>
        <xdr:cNvPr id="824" name="直線コネクタ 823"/>
        <xdr:cNvCxnSpPr/>
      </xdr:nvCxnSpPr>
      <xdr:spPr>
        <a:xfrm flipV="1">
          <a:off x="19545300" y="12712129"/>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30867</xdr:rowOff>
    </xdr:from>
    <xdr:to>
      <xdr:col>28</xdr:col>
      <xdr:colOff>314325</xdr:colOff>
      <xdr:row>74</xdr:row>
      <xdr:rowOff>59024</xdr:rowOff>
    </xdr:to>
    <xdr:cxnSp macro="">
      <xdr:nvCxnSpPr>
        <xdr:cNvPr id="827" name="直線コネクタ 826"/>
        <xdr:cNvCxnSpPr/>
      </xdr:nvCxnSpPr>
      <xdr:spPr>
        <a:xfrm flipV="1">
          <a:off x="18656300" y="12718167"/>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118123</xdr:rowOff>
    </xdr:from>
    <xdr:to>
      <xdr:col>32</xdr:col>
      <xdr:colOff>238125</xdr:colOff>
      <xdr:row>73</xdr:row>
      <xdr:rowOff>48273</xdr:rowOff>
    </xdr:to>
    <xdr:sp macro="" textlink="">
      <xdr:nvSpPr>
        <xdr:cNvPr id="837" name="円/楕円 836"/>
        <xdr:cNvSpPr/>
      </xdr:nvSpPr>
      <xdr:spPr>
        <a:xfrm>
          <a:off x="22110700" y="124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141000</xdr:rowOff>
    </xdr:from>
    <xdr:ext cx="534377" cy="259045"/>
    <xdr:sp macro="" textlink="">
      <xdr:nvSpPr>
        <xdr:cNvPr id="838" name="繰出金該当値テキスト"/>
        <xdr:cNvSpPr txBox="1"/>
      </xdr:nvSpPr>
      <xdr:spPr>
        <a:xfrm>
          <a:off x="22212300" y="123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76,466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851</xdr:rowOff>
    </xdr:from>
    <xdr:to>
      <xdr:col>31</xdr:col>
      <xdr:colOff>85725</xdr:colOff>
      <xdr:row>73</xdr:row>
      <xdr:rowOff>102451</xdr:rowOff>
    </xdr:to>
    <xdr:sp macro="" textlink="">
      <xdr:nvSpPr>
        <xdr:cNvPr id="839" name="円/楕円 838"/>
        <xdr:cNvSpPr/>
      </xdr:nvSpPr>
      <xdr:spPr>
        <a:xfrm>
          <a:off x="21272500" y="125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118978</xdr:rowOff>
    </xdr:from>
    <xdr:ext cx="534377" cy="259045"/>
    <xdr:sp macro="" textlink="">
      <xdr:nvSpPr>
        <xdr:cNvPr id="840" name="テキスト ボックス 839"/>
        <xdr:cNvSpPr txBox="1"/>
      </xdr:nvSpPr>
      <xdr:spPr>
        <a:xfrm>
          <a:off x="21056111" y="122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145479</xdr:rowOff>
    </xdr:from>
    <xdr:to>
      <xdr:col>29</xdr:col>
      <xdr:colOff>568325</xdr:colOff>
      <xdr:row>74</xdr:row>
      <xdr:rowOff>75629</xdr:rowOff>
    </xdr:to>
    <xdr:sp macro="" textlink="">
      <xdr:nvSpPr>
        <xdr:cNvPr id="841" name="円/楕円 840"/>
        <xdr:cNvSpPr/>
      </xdr:nvSpPr>
      <xdr:spPr>
        <a:xfrm>
          <a:off x="20383500" y="126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92156</xdr:rowOff>
    </xdr:from>
    <xdr:ext cx="534377" cy="259045"/>
    <xdr:sp macro="" textlink="">
      <xdr:nvSpPr>
        <xdr:cNvPr id="842" name="テキスト ボックス 841"/>
        <xdr:cNvSpPr txBox="1"/>
      </xdr:nvSpPr>
      <xdr:spPr>
        <a:xfrm>
          <a:off x="20167111" y="124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151517</xdr:rowOff>
    </xdr:from>
    <xdr:to>
      <xdr:col>28</xdr:col>
      <xdr:colOff>365125</xdr:colOff>
      <xdr:row>74</xdr:row>
      <xdr:rowOff>81667</xdr:rowOff>
    </xdr:to>
    <xdr:sp macro="" textlink="">
      <xdr:nvSpPr>
        <xdr:cNvPr id="843" name="円/楕円 842"/>
        <xdr:cNvSpPr/>
      </xdr:nvSpPr>
      <xdr:spPr>
        <a:xfrm>
          <a:off x="19494500" y="126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98194</xdr:rowOff>
    </xdr:from>
    <xdr:ext cx="534377" cy="259045"/>
    <xdr:sp macro="" textlink="">
      <xdr:nvSpPr>
        <xdr:cNvPr id="844" name="テキスト ボックス 843"/>
        <xdr:cNvSpPr txBox="1"/>
      </xdr:nvSpPr>
      <xdr:spPr>
        <a:xfrm>
          <a:off x="19278111" y="124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8224</xdr:rowOff>
    </xdr:from>
    <xdr:to>
      <xdr:col>27</xdr:col>
      <xdr:colOff>161925</xdr:colOff>
      <xdr:row>74</xdr:row>
      <xdr:rowOff>109824</xdr:rowOff>
    </xdr:to>
    <xdr:sp macro="" textlink="">
      <xdr:nvSpPr>
        <xdr:cNvPr id="845" name="円/楕円 844"/>
        <xdr:cNvSpPr/>
      </xdr:nvSpPr>
      <xdr:spPr>
        <a:xfrm>
          <a:off x="18605500" y="1269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126351</xdr:rowOff>
    </xdr:from>
    <xdr:ext cx="534377" cy="259045"/>
    <xdr:sp macro="" textlink="">
      <xdr:nvSpPr>
        <xdr:cNvPr id="846" name="テキスト ボックス 845"/>
        <xdr:cNvSpPr txBox="1"/>
      </xdr:nvSpPr>
      <xdr:spPr>
        <a:xfrm>
          <a:off x="18389111" y="124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１市７町の合併市である本市は、面積が広大であり、行政サービスの範囲が広いことから、支所・出張所を多く配置しており、職員数が他団体より多い要因となっている。　物件費、維持補修費についても、広大な面積に散在する公園、公民館、農業、教育の各施設の管理費がかかり、他団体より多い要因となっている。</a:t>
          </a:r>
          <a:endParaRPr lang="ja-JP" altLang="ja-JP" sz="1400">
            <a:effectLst/>
          </a:endParaRPr>
        </a:p>
        <a:p>
          <a:r>
            <a:rPr kumimoji="1" lang="ja-JP" altLang="ja-JP" sz="1100">
              <a:solidFill>
                <a:schemeClr val="dk1"/>
              </a:solidFill>
              <a:effectLst/>
              <a:latin typeface="+mn-lt"/>
              <a:ea typeface="+mn-ea"/>
              <a:cs typeface="+mn-cs"/>
            </a:rPr>
            <a:t>　扶助費については、福祉医療制度や保育料軽減施策等により、他団体より多い要因となっており、今後も国の施策等により増加が見込まれる。補助費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については、１市７町の合併によって一部事務組合に対する負担金が他団体より少ない要因となっている。　</a:t>
          </a:r>
          <a:endParaRPr lang="ja-JP" altLang="ja-JP" sz="1400">
            <a:effectLst/>
          </a:endParaRPr>
        </a:p>
        <a:p>
          <a:r>
            <a:rPr kumimoji="1" lang="ja-JP" altLang="ja-JP" sz="1100">
              <a:solidFill>
                <a:schemeClr val="dk1"/>
              </a:solidFill>
              <a:effectLst/>
              <a:latin typeface="+mn-lt"/>
              <a:ea typeface="+mn-ea"/>
              <a:cs typeface="+mn-cs"/>
            </a:rPr>
            <a:t>　普通建設事業費のうち、更新整備については、支所庁舎、消防分署の改築に加え、小学校統合に係る改修費等が重なり、他団体より多い要因となっている。新規整備については、今後、防災公園整備事業に関連し増大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災害復旧費については、広大な面積に比例し道路等のインフラや、基幹産業である農業施設が多いことから他団体より多い要因となっている。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公債費は、依然として他団体より多い状態にあるが、平成２６年度まで繰上償還をおこなってきたことにより平成２７年度は大幅な減額となっている。今後も、元金償還額</a:t>
          </a:r>
          <a:r>
            <a:rPr kumimoji="1" lang="ja-JP" altLang="en-US" sz="1100">
              <a:solidFill>
                <a:schemeClr val="dk1"/>
              </a:solidFill>
              <a:effectLst/>
              <a:latin typeface="+mn-lt"/>
              <a:ea typeface="+mn-ea"/>
              <a:cs typeface="+mn-cs"/>
            </a:rPr>
            <a:t>以内の</a:t>
          </a:r>
          <a:r>
            <a:rPr kumimoji="1" lang="ja-JP" altLang="ja-JP" sz="1100">
              <a:solidFill>
                <a:schemeClr val="dk1"/>
              </a:solidFill>
              <a:effectLst/>
              <a:latin typeface="+mn-lt"/>
              <a:ea typeface="+mn-ea"/>
              <a:cs typeface="+mn-cs"/>
            </a:rPr>
            <a:t>新規市債発行を基本とし、比率の改善に努めていく。</a:t>
          </a:r>
          <a:endParaRPr lang="ja-JP" altLang="ja-JP" sz="1400">
            <a:effectLst/>
          </a:endParaRPr>
        </a:p>
        <a:p>
          <a:r>
            <a:rPr kumimoji="1" lang="ja-JP" altLang="ja-JP" sz="1100">
              <a:solidFill>
                <a:schemeClr val="dk1"/>
              </a:solidFill>
              <a:effectLst/>
              <a:latin typeface="+mn-lt"/>
              <a:ea typeface="+mn-ea"/>
              <a:cs typeface="+mn-cs"/>
            </a:rPr>
            <a:t>　積立金は、特定目的基金を設置又は積み増しを図っているため、他団体より多い要因となっている。繰出金は、国保会計に加え、簡易水道や下水道等の公営企業会計への繰出</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が多く、他団体よりも多い要因となっている。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秋田県由利本荘市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80,761
80,534
1,209.60
50,993,439
48,047,606
2,821,049
30,862,657
70,123,589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119.6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27229</xdr:rowOff>
    </xdr:from>
    <xdr:to>
      <xdr:col>6</xdr:col>
      <xdr:colOff>511175</xdr:colOff>
      <xdr:row>37</xdr:row>
      <xdr:rowOff>147930</xdr:rowOff>
    </xdr:to>
    <xdr:cxnSp macro="">
      <xdr:nvCxnSpPr>
        <xdr:cNvPr id="59" name="直線コネクタ 58"/>
        <xdr:cNvCxnSpPr/>
      </xdr:nvCxnSpPr>
      <xdr:spPr>
        <a:xfrm flipV="1">
          <a:off x="3797300" y="6370879"/>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85751</xdr:rowOff>
    </xdr:from>
    <xdr:to>
      <xdr:col>5</xdr:col>
      <xdr:colOff>358775</xdr:colOff>
      <xdr:row>37</xdr:row>
      <xdr:rowOff>147930</xdr:rowOff>
    </xdr:to>
    <xdr:cxnSp macro="">
      <xdr:nvCxnSpPr>
        <xdr:cNvPr id="62" name="直線コネクタ 61"/>
        <xdr:cNvCxnSpPr/>
      </xdr:nvCxnSpPr>
      <xdr:spPr>
        <a:xfrm>
          <a:off x="2908300" y="642940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254</xdr:rowOff>
    </xdr:from>
    <xdr:to>
      <xdr:col>4</xdr:col>
      <xdr:colOff>155575</xdr:colOff>
      <xdr:row>37</xdr:row>
      <xdr:rowOff>85751</xdr:rowOff>
    </xdr:to>
    <xdr:cxnSp macro="">
      <xdr:nvCxnSpPr>
        <xdr:cNvPr id="65" name="直線コネクタ 64"/>
        <xdr:cNvCxnSpPr/>
      </xdr:nvCxnSpPr>
      <xdr:spPr>
        <a:xfrm>
          <a:off x="2019300" y="6343904"/>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65176</xdr:rowOff>
    </xdr:from>
    <xdr:to>
      <xdr:col>2</xdr:col>
      <xdr:colOff>638175</xdr:colOff>
      <xdr:row>37</xdr:row>
      <xdr:rowOff>254</xdr:rowOff>
    </xdr:to>
    <xdr:cxnSp macro="">
      <xdr:nvCxnSpPr>
        <xdr:cNvPr id="68" name="直線コネクタ 67"/>
        <xdr:cNvCxnSpPr/>
      </xdr:nvCxnSpPr>
      <xdr:spPr>
        <a:xfrm>
          <a:off x="1130300" y="6065926"/>
          <a:ext cx="8890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147879</xdr:rowOff>
    </xdr:from>
    <xdr:to>
      <xdr:col>6</xdr:col>
      <xdr:colOff>561975</xdr:colOff>
      <xdr:row>37</xdr:row>
      <xdr:rowOff>78029</xdr:rowOff>
    </xdr:to>
    <xdr:sp macro="" textlink="">
      <xdr:nvSpPr>
        <xdr:cNvPr id="78" name="円/楕円 77"/>
        <xdr:cNvSpPr/>
      </xdr:nvSpPr>
      <xdr:spPr>
        <a:xfrm>
          <a:off x="45847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126306</xdr:rowOff>
    </xdr:from>
    <xdr:ext cx="469744" cy="259045"/>
    <xdr:sp macro="" textlink="">
      <xdr:nvSpPr>
        <xdr:cNvPr id="79" name="議会費該当値テキスト"/>
        <xdr:cNvSpPr txBox="1"/>
      </xdr:nvSpPr>
      <xdr:spPr>
        <a:xfrm>
          <a:off x="4686300" y="6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97130</xdr:rowOff>
    </xdr:from>
    <xdr:to>
      <xdr:col>5</xdr:col>
      <xdr:colOff>409575</xdr:colOff>
      <xdr:row>38</xdr:row>
      <xdr:rowOff>27280</xdr:rowOff>
    </xdr:to>
    <xdr:sp macro="" textlink="">
      <xdr:nvSpPr>
        <xdr:cNvPr id="80" name="円/楕円 79"/>
        <xdr:cNvSpPr/>
      </xdr:nvSpPr>
      <xdr:spPr>
        <a:xfrm>
          <a:off x="3746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18407</xdr:rowOff>
    </xdr:from>
    <xdr:ext cx="469744" cy="259045"/>
    <xdr:sp macro="" textlink="">
      <xdr:nvSpPr>
        <xdr:cNvPr id="81" name="テキスト ボックス 80"/>
        <xdr:cNvSpPr txBox="1"/>
      </xdr:nvSpPr>
      <xdr:spPr>
        <a:xfrm>
          <a:off x="3562427" y="65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34951</xdr:rowOff>
    </xdr:from>
    <xdr:to>
      <xdr:col>4</xdr:col>
      <xdr:colOff>206375</xdr:colOff>
      <xdr:row>37</xdr:row>
      <xdr:rowOff>136551</xdr:rowOff>
    </xdr:to>
    <xdr:sp macro="" textlink="">
      <xdr:nvSpPr>
        <xdr:cNvPr id="82" name="円/楕円 81"/>
        <xdr:cNvSpPr/>
      </xdr:nvSpPr>
      <xdr:spPr>
        <a:xfrm>
          <a:off x="2857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127678</xdr:rowOff>
    </xdr:from>
    <xdr:ext cx="469744" cy="259045"/>
    <xdr:sp macro="" textlink="">
      <xdr:nvSpPr>
        <xdr:cNvPr id="83" name="テキスト ボックス 82"/>
        <xdr:cNvSpPr txBox="1"/>
      </xdr:nvSpPr>
      <xdr:spPr>
        <a:xfrm>
          <a:off x="2673427" y="64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120904</xdr:rowOff>
    </xdr:from>
    <xdr:to>
      <xdr:col>3</xdr:col>
      <xdr:colOff>3175</xdr:colOff>
      <xdr:row>37</xdr:row>
      <xdr:rowOff>51054</xdr:rowOff>
    </xdr:to>
    <xdr:sp macro="" textlink="">
      <xdr:nvSpPr>
        <xdr:cNvPr id="84" name="円/楕円 83"/>
        <xdr:cNvSpPr/>
      </xdr:nvSpPr>
      <xdr:spPr>
        <a:xfrm>
          <a:off x="1968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42181</xdr:rowOff>
    </xdr:from>
    <xdr:ext cx="469744" cy="259045"/>
    <xdr:sp macro="" textlink="">
      <xdr:nvSpPr>
        <xdr:cNvPr id="85" name="テキスト ボックス 84"/>
        <xdr:cNvSpPr txBox="1"/>
      </xdr:nvSpPr>
      <xdr:spPr>
        <a:xfrm>
          <a:off x="17844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14376</xdr:rowOff>
    </xdr:from>
    <xdr:to>
      <xdr:col>1</xdr:col>
      <xdr:colOff>485775</xdr:colOff>
      <xdr:row>35</xdr:row>
      <xdr:rowOff>115976</xdr:rowOff>
    </xdr:to>
    <xdr:sp macro="" textlink="">
      <xdr:nvSpPr>
        <xdr:cNvPr id="86" name="円/楕円 85"/>
        <xdr:cNvSpPr/>
      </xdr:nvSpPr>
      <xdr:spPr>
        <a:xfrm>
          <a:off x="1079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132503</xdr:rowOff>
    </xdr:from>
    <xdr:ext cx="469744" cy="259045"/>
    <xdr:sp macro="" textlink="">
      <xdr:nvSpPr>
        <xdr:cNvPr id="87" name="テキスト ボックス 86"/>
        <xdr:cNvSpPr txBox="1"/>
      </xdr:nvSpPr>
      <xdr:spPr>
        <a:xfrm>
          <a:off x="895427" y="57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113029</xdr:rowOff>
    </xdr:from>
    <xdr:to>
      <xdr:col>6</xdr:col>
      <xdr:colOff>511175</xdr:colOff>
      <xdr:row>57</xdr:row>
      <xdr:rowOff>129831</xdr:rowOff>
    </xdr:to>
    <xdr:cxnSp macro="">
      <xdr:nvCxnSpPr>
        <xdr:cNvPr id="118" name="直線コネクタ 117"/>
        <xdr:cNvCxnSpPr/>
      </xdr:nvCxnSpPr>
      <xdr:spPr>
        <a:xfrm flipV="1">
          <a:off x="3797300" y="9885679"/>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129831</xdr:rowOff>
    </xdr:from>
    <xdr:to>
      <xdr:col>5</xdr:col>
      <xdr:colOff>358775</xdr:colOff>
      <xdr:row>57</xdr:row>
      <xdr:rowOff>131529</xdr:rowOff>
    </xdr:to>
    <xdr:cxnSp macro="">
      <xdr:nvCxnSpPr>
        <xdr:cNvPr id="121" name="直線コネクタ 120"/>
        <xdr:cNvCxnSpPr/>
      </xdr:nvCxnSpPr>
      <xdr:spPr>
        <a:xfrm flipV="1">
          <a:off x="2908300" y="990248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131529</xdr:rowOff>
    </xdr:from>
    <xdr:to>
      <xdr:col>4</xdr:col>
      <xdr:colOff>155575</xdr:colOff>
      <xdr:row>57</xdr:row>
      <xdr:rowOff>138204</xdr:rowOff>
    </xdr:to>
    <xdr:cxnSp macro="">
      <xdr:nvCxnSpPr>
        <xdr:cNvPr id="124" name="直線コネクタ 123"/>
        <xdr:cNvCxnSpPr/>
      </xdr:nvCxnSpPr>
      <xdr:spPr>
        <a:xfrm flipV="1">
          <a:off x="2019300" y="9904179"/>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138204</xdr:rowOff>
    </xdr:from>
    <xdr:to>
      <xdr:col>2</xdr:col>
      <xdr:colOff>638175</xdr:colOff>
      <xdr:row>58</xdr:row>
      <xdr:rowOff>8428</xdr:rowOff>
    </xdr:to>
    <xdr:cxnSp macro="">
      <xdr:nvCxnSpPr>
        <xdr:cNvPr id="127" name="直線コネクタ 126"/>
        <xdr:cNvCxnSpPr/>
      </xdr:nvCxnSpPr>
      <xdr:spPr>
        <a:xfrm flipV="1">
          <a:off x="1130300" y="9910854"/>
          <a:ext cx="8890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62229</xdr:rowOff>
    </xdr:from>
    <xdr:to>
      <xdr:col>6</xdr:col>
      <xdr:colOff>561975</xdr:colOff>
      <xdr:row>57</xdr:row>
      <xdr:rowOff>163829</xdr:rowOff>
    </xdr:to>
    <xdr:sp macro="" textlink="">
      <xdr:nvSpPr>
        <xdr:cNvPr id="137" name="円/楕円 136"/>
        <xdr:cNvSpPr/>
      </xdr:nvSpPr>
      <xdr:spPr>
        <a:xfrm>
          <a:off x="4584700" y="98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85106</xdr:rowOff>
    </xdr:from>
    <xdr:ext cx="599010" cy="259045"/>
    <xdr:sp macro="" textlink="">
      <xdr:nvSpPr>
        <xdr:cNvPr id="138" name="総務費該当値テキスト"/>
        <xdr:cNvSpPr txBox="1"/>
      </xdr:nvSpPr>
      <xdr:spPr>
        <a:xfrm>
          <a:off x="4686300" y="968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79031</xdr:rowOff>
    </xdr:from>
    <xdr:to>
      <xdr:col>5</xdr:col>
      <xdr:colOff>409575</xdr:colOff>
      <xdr:row>58</xdr:row>
      <xdr:rowOff>9181</xdr:rowOff>
    </xdr:to>
    <xdr:sp macro="" textlink="">
      <xdr:nvSpPr>
        <xdr:cNvPr id="139" name="円/楕円 138"/>
        <xdr:cNvSpPr/>
      </xdr:nvSpPr>
      <xdr:spPr>
        <a:xfrm>
          <a:off x="3746500" y="98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25708</xdr:rowOff>
    </xdr:from>
    <xdr:ext cx="534377" cy="259045"/>
    <xdr:sp macro="" textlink="">
      <xdr:nvSpPr>
        <xdr:cNvPr id="140" name="テキスト ボックス 139"/>
        <xdr:cNvSpPr txBox="1"/>
      </xdr:nvSpPr>
      <xdr:spPr>
        <a:xfrm>
          <a:off x="3530111" y="962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80729</xdr:rowOff>
    </xdr:from>
    <xdr:to>
      <xdr:col>4</xdr:col>
      <xdr:colOff>206375</xdr:colOff>
      <xdr:row>58</xdr:row>
      <xdr:rowOff>10879</xdr:rowOff>
    </xdr:to>
    <xdr:sp macro="" textlink="">
      <xdr:nvSpPr>
        <xdr:cNvPr id="141" name="円/楕円 140"/>
        <xdr:cNvSpPr/>
      </xdr:nvSpPr>
      <xdr:spPr>
        <a:xfrm>
          <a:off x="2857500" y="98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27406</xdr:rowOff>
    </xdr:from>
    <xdr:ext cx="534377" cy="259045"/>
    <xdr:sp macro="" textlink="">
      <xdr:nvSpPr>
        <xdr:cNvPr id="142" name="テキスト ボックス 141"/>
        <xdr:cNvSpPr txBox="1"/>
      </xdr:nvSpPr>
      <xdr:spPr>
        <a:xfrm>
          <a:off x="2641111" y="96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87404</xdr:rowOff>
    </xdr:from>
    <xdr:to>
      <xdr:col>3</xdr:col>
      <xdr:colOff>3175</xdr:colOff>
      <xdr:row>58</xdr:row>
      <xdr:rowOff>17554</xdr:rowOff>
    </xdr:to>
    <xdr:sp macro="" textlink="">
      <xdr:nvSpPr>
        <xdr:cNvPr id="143" name="円/楕円 142"/>
        <xdr:cNvSpPr/>
      </xdr:nvSpPr>
      <xdr:spPr>
        <a:xfrm>
          <a:off x="1968500" y="98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34081</xdr:rowOff>
    </xdr:from>
    <xdr:ext cx="534377" cy="259045"/>
    <xdr:sp macro="" textlink="">
      <xdr:nvSpPr>
        <xdr:cNvPr id="144" name="テキスト ボックス 143"/>
        <xdr:cNvSpPr txBox="1"/>
      </xdr:nvSpPr>
      <xdr:spPr>
        <a:xfrm>
          <a:off x="1752111" y="96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129078</xdr:rowOff>
    </xdr:from>
    <xdr:to>
      <xdr:col>1</xdr:col>
      <xdr:colOff>485775</xdr:colOff>
      <xdr:row>58</xdr:row>
      <xdr:rowOff>59228</xdr:rowOff>
    </xdr:to>
    <xdr:sp macro="" textlink="">
      <xdr:nvSpPr>
        <xdr:cNvPr id="145" name="円/楕円 144"/>
        <xdr:cNvSpPr/>
      </xdr:nvSpPr>
      <xdr:spPr>
        <a:xfrm>
          <a:off x="1079500" y="99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75755</xdr:rowOff>
    </xdr:from>
    <xdr:ext cx="534377" cy="259045"/>
    <xdr:sp macro="" textlink="">
      <xdr:nvSpPr>
        <xdr:cNvPr id="146" name="テキスト ボックス 145"/>
        <xdr:cNvSpPr txBox="1"/>
      </xdr:nvSpPr>
      <xdr:spPr>
        <a:xfrm>
          <a:off x="863111" y="96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94343</xdr:rowOff>
    </xdr:from>
    <xdr:to>
      <xdr:col>6</xdr:col>
      <xdr:colOff>511175</xdr:colOff>
      <xdr:row>78</xdr:row>
      <xdr:rowOff>98002</xdr:rowOff>
    </xdr:to>
    <xdr:cxnSp macro="">
      <xdr:nvCxnSpPr>
        <xdr:cNvPr id="177" name="直線コネクタ 176"/>
        <xdr:cNvCxnSpPr/>
      </xdr:nvCxnSpPr>
      <xdr:spPr>
        <a:xfrm flipV="1">
          <a:off x="3797300" y="13467443"/>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98002</xdr:rowOff>
    </xdr:from>
    <xdr:to>
      <xdr:col>5</xdr:col>
      <xdr:colOff>358775</xdr:colOff>
      <xdr:row>78</xdr:row>
      <xdr:rowOff>111931</xdr:rowOff>
    </xdr:to>
    <xdr:cxnSp macro="">
      <xdr:nvCxnSpPr>
        <xdr:cNvPr id="180" name="直線コネクタ 179"/>
        <xdr:cNvCxnSpPr/>
      </xdr:nvCxnSpPr>
      <xdr:spPr>
        <a:xfrm flipV="1">
          <a:off x="2908300" y="13471102"/>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110612</xdr:rowOff>
    </xdr:from>
    <xdr:to>
      <xdr:col>4</xdr:col>
      <xdr:colOff>155575</xdr:colOff>
      <xdr:row>78</xdr:row>
      <xdr:rowOff>111931</xdr:rowOff>
    </xdr:to>
    <xdr:cxnSp macro="">
      <xdr:nvCxnSpPr>
        <xdr:cNvPr id="183" name="直線コネクタ 182"/>
        <xdr:cNvCxnSpPr/>
      </xdr:nvCxnSpPr>
      <xdr:spPr>
        <a:xfrm>
          <a:off x="2019300" y="13483712"/>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110612</xdr:rowOff>
    </xdr:from>
    <xdr:to>
      <xdr:col>2</xdr:col>
      <xdr:colOff>638175</xdr:colOff>
      <xdr:row>78</xdr:row>
      <xdr:rowOff>112047</xdr:rowOff>
    </xdr:to>
    <xdr:cxnSp macro="">
      <xdr:nvCxnSpPr>
        <xdr:cNvPr id="186" name="直線コネクタ 185"/>
        <xdr:cNvCxnSpPr/>
      </xdr:nvCxnSpPr>
      <xdr:spPr>
        <a:xfrm flipV="1">
          <a:off x="1130300" y="13483712"/>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43543</xdr:rowOff>
    </xdr:from>
    <xdr:to>
      <xdr:col>6</xdr:col>
      <xdr:colOff>561975</xdr:colOff>
      <xdr:row>78</xdr:row>
      <xdr:rowOff>145143</xdr:rowOff>
    </xdr:to>
    <xdr:sp macro="" textlink="">
      <xdr:nvSpPr>
        <xdr:cNvPr id="196" name="円/楕円 195"/>
        <xdr:cNvSpPr/>
      </xdr:nvSpPr>
      <xdr:spPr>
        <a:xfrm>
          <a:off x="45847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161,666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47202</xdr:rowOff>
    </xdr:from>
    <xdr:to>
      <xdr:col>5</xdr:col>
      <xdr:colOff>409575</xdr:colOff>
      <xdr:row>78</xdr:row>
      <xdr:rowOff>148802</xdr:rowOff>
    </xdr:to>
    <xdr:sp macro="" textlink="">
      <xdr:nvSpPr>
        <xdr:cNvPr id="198" name="円/楕円 197"/>
        <xdr:cNvSpPr/>
      </xdr:nvSpPr>
      <xdr:spPr>
        <a:xfrm>
          <a:off x="3746500" y="134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165329</xdr:rowOff>
    </xdr:from>
    <xdr:ext cx="599010" cy="259045"/>
    <xdr:sp macro="" textlink="">
      <xdr:nvSpPr>
        <xdr:cNvPr id="199" name="テキスト ボックス 198"/>
        <xdr:cNvSpPr txBox="1"/>
      </xdr:nvSpPr>
      <xdr:spPr>
        <a:xfrm>
          <a:off x="3497794" y="1319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61131</xdr:rowOff>
    </xdr:from>
    <xdr:to>
      <xdr:col>4</xdr:col>
      <xdr:colOff>206375</xdr:colOff>
      <xdr:row>78</xdr:row>
      <xdr:rowOff>162731</xdr:rowOff>
    </xdr:to>
    <xdr:sp macro="" textlink="">
      <xdr:nvSpPr>
        <xdr:cNvPr id="200" name="円/楕円 199"/>
        <xdr:cNvSpPr/>
      </xdr:nvSpPr>
      <xdr:spPr>
        <a:xfrm>
          <a:off x="2857500" y="13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7808</xdr:rowOff>
    </xdr:from>
    <xdr:ext cx="599010" cy="259045"/>
    <xdr:sp macro="" textlink="">
      <xdr:nvSpPr>
        <xdr:cNvPr id="201" name="テキスト ボックス 200"/>
        <xdr:cNvSpPr txBox="1"/>
      </xdr:nvSpPr>
      <xdr:spPr>
        <a:xfrm>
          <a:off x="2608794" y="1320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59812</xdr:rowOff>
    </xdr:from>
    <xdr:to>
      <xdr:col>3</xdr:col>
      <xdr:colOff>3175</xdr:colOff>
      <xdr:row>78</xdr:row>
      <xdr:rowOff>161412</xdr:rowOff>
    </xdr:to>
    <xdr:sp macro="" textlink="">
      <xdr:nvSpPr>
        <xdr:cNvPr id="202" name="円/楕円 201"/>
        <xdr:cNvSpPr/>
      </xdr:nvSpPr>
      <xdr:spPr>
        <a:xfrm>
          <a:off x="1968500" y="134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6489</xdr:rowOff>
    </xdr:from>
    <xdr:ext cx="599010" cy="259045"/>
    <xdr:sp macro="" textlink="">
      <xdr:nvSpPr>
        <xdr:cNvPr id="203" name="テキスト ボックス 202"/>
        <xdr:cNvSpPr txBox="1"/>
      </xdr:nvSpPr>
      <xdr:spPr>
        <a:xfrm>
          <a:off x="1719794" y="1320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61247</xdr:rowOff>
    </xdr:from>
    <xdr:to>
      <xdr:col>1</xdr:col>
      <xdr:colOff>485775</xdr:colOff>
      <xdr:row>78</xdr:row>
      <xdr:rowOff>162847</xdr:rowOff>
    </xdr:to>
    <xdr:sp macro="" textlink="">
      <xdr:nvSpPr>
        <xdr:cNvPr id="204" name="円/楕円 203"/>
        <xdr:cNvSpPr/>
      </xdr:nvSpPr>
      <xdr:spPr>
        <a:xfrm>
          <a:off x="1079500" y="134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7924</xdr:rowOff>
    </xdr:from>
    <xdr:ext cx="599010" cy="259045"/>
    <xdr:sp macro="" textlink="">
      <xdr:nvSpPr>
        <xdr:cNvPr id="205" name="テキスト ボックス 204"/>
        <xdr:cNvSpPr txBox="1"/>
      </xdr:nvSpPr>
      <xdr:spPr>
        <a:xfrm>
          <a:off x="830794" y="1320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143444</xdr:rowOff>
    </xdr:from>
    <xdr:to>
      <xdr:col>6</xdr:col>
      <xdr:colOff>511175</xdr:colOff>
      <xdr:row>97</xdr:row>
      <xdr:rowOff>38920</xdr:rowOff>
    </xdr:to>
    <xdr:cxnSp macro="">
      <xdr:nvCxnSpPr>
        <xdr:cNvPr id="236" name="直線コネクタ 235"/>
        <xdr:cNvCxnSpPr/>
      </xdr:nvCxnSpPr>
      <xdr:spPr>
        <a:xfrm>
          <a:off x="3797300" y="16431194"/>
          <a:ext cx="838200" cy="23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143444</xdr:rowOff>
    </xdr:from>
    <xdr:to>
      <xdr:col>5</xdr:col>
      <xdr:colOff>358775</xdr:colOff>
      <xdr:row>97</xdr:row>
      <xdr:rowOff>14384</xdr:rowOff>
    </xdr:to>
    <xdr:cxnSp macro="">
      <xdr:nvCxnSpPr>
        <xdr:cNvPr id="239" name="直線コネクタ 238"/>
        <xdr:cNvCxnSpPr/>
      </xdr:nvCxnSpPr>
      <xdr:spPr>
        <a:xfrm flipV="1">
          <a:off x="2908300" y="16431194"/>
          <a:ext cx="889000" cy="2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14384</xdr:rowOff>
    </xdr:from>
    <xdr:to>
      <xdr:col>4</xdr:col>
      <xdr:colOff>155575</xdr:colOff>
      <xdr:row>97</xdr:row>
      <xdr:rowOff>47203</xdr:rowOff>
    </xdr:to>
    <xdr:cxnSp macro="">
      <xdr:nvCxnSpPr>
        <xdr:cNvPr id="242" name="直線コネクタ 241"/>
        <xdr:cNvCxnSpPr/>
      </xdr:nvCxnSpPr>
      <xdr:spPr>
        <a:xfrm flipV="1">
          <a:off x="2019300" y="16645034"/>
          <a:ext cx="889000" cy="3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28177</xdr:rowOff>
    </xdr:from>
    <xdr:to>
      <xdr:col>2</xdr:col>
      <xdr:colOff>638175</xdr:colOff>
      <xdr:row>97</xdr:row>
      <xdr:rowOff>47203</xdr:rowOff>
    </xdr:to>
    <xdr:cxnSp macro="">
      <xdr:nvCxnSpPr>
        <xdr:cNvPr id="245" name="直線コネクタ 244"/>
        <xdr:cNvCxnSpPr/>
      </xdr:nvCxnSpPr>
      <xdr:spPr>
        <a:xfrm>
          <a:off x="1130300" y="16658827"/>
          <a:ext cx="8890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159570</xdr:rowOff>
    </xdr:from>
    <xdr:to>
      <xdr:col>6</xdr:col>
      <xdr:colOff>561975</xdr:colOff>
      <xdr:row>97</xdr:row>
      <xdr:rowOff>89720</xdr:rowOff>
    </xdr:to>
    <xdr:sp macro="" textlink="">
      <xdr:nvSpPr>
        <xdr:cNvPr id="255" name="円/楕円 254"/>
        <xdr:cNvSpPr/>
      </xdr:nvSpPr>
      <xdr:spPr>
        <a:xfrm>
          <a:off x="4584700" y="166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137997</xdr:rowOff>
    </xdr:from>
    <xdr:ext cx="534377" cy="259045"/>
    <xdr:sp macro="" textlink="">
      <xdr:nvSpPr>
        <xdr:cNvPr id="256" name="衛生費該当値テキスト"/>
        <xdr:cNvSpPr txBox="1"/>
      </xdr:nvSpPr>
      <xdr:spPr>
        <a:xfrm>
          <a:off x="4686300" y="165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92644</xdr:rowOff>
    </xdr:from>
    <xdr:to>
      <xdr:col>5</xdr:col>
      <xdr:colOff>409575</xdr:colOff>
      <xdr:row>96</xdr:row>
      <xdr:rowOff>22794</xdr:rowOff>
    </xdr:to>
    <xdr:sp macro="" textlink="">
      <xdr:nvSpPr>
        <xdr:cNvPr id="257" name="円/楕円 256"/>
        <xdr:cNvSpPr/>
      </xdr:nvSpPr>
      <xdr:spPr>
        <a:xfrm>
          <a:off x="3746500" y="163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39321</xdr:rowOff>
    </xdr:from>
    <xdr:ext cx="534377" cy="259045"/>
    <xdr:sp macro="" textlink="">
      <xdr:nvSpPr>
        <xdr:cNvPr id="258" name="テキスト ボックス 257"/>
        <xdr:cNvSpPr txBox="1"/>
      </xdr:nvSpPr>
      <xdr:spPr>
        <a:xfrm>
          <a:off x="3530111" y="161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135034</xdr:rowOff>
    </xdr:from>
    <xdr:to>
      <xdr:col>4</xdr:col>
      <xdr:colOff>206375</xdr:colOff>
      <xdr:row>97</xdr:row>
      <xdr:rowOff>65184</xdr:rowOff>
    </xdr:to>
    <xdr:sp macro="" textlink="">
      <xdr:nvSpPr>
        <xdr:cNvPr id="259" name="円/楕円 258"/>
        <xdr:cNvSpPr/>
      </xdr:nvSpPr>
      <xdr:spPr>
        <a:xfrm>
          <a:off x="2857500" y="165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81711</xdr:rowOff>
    </xdr:from>
    <xdr:ext cx="534377" cy="259045"/>
    <xdr:sp macro="" textlink="">
      <xdr:nvSpPr>
        <xdr:cNvPr id="260" name="テキスト ボックス 259"/>
        <xdr:cNvSpPr txBox="1"/>
      </xdr:nvSpPr>
      <xdr:spPr>
        <a:xfrm>
          <a:off x="2641111" y="163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167853</xdr:rowOff>
    </xdr:from>
    <xdr:to>
      <xdr:col>3</xdr:col>
      <xdr:colOff>3175</xdr:colOff>
      <xdr:row>97</xdr:row>
      <xdr:rowOff>98003</xdr:rowOff>
    </xdr:to>
    <xdr:sp macro="" textlink="">
      <xdr:nvSpPr>
        <xdr:cNvPr id="261" name="円/楕円 260"/>
        <xdr:cNvSpPr/>
      </xdr:nvSpPr>
      <xdr:spPr>
        <a:xfrm>
          <a:off x="1968500" y="166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114530</xdr:rowOff>
    </xdr:from>
    <xdr:ext cx="534377" cy="259045"/>
    <xdr:sp macro="" textlink="">
      <xdr:nvSpPr>
        <xdr:cNvPr id="262" name="テキスト ボックス 261"/>
        <xdr:cNvSpPr txBox="1"/>
      </xdr:nvSpPr>
      <xdr:spPr>
        <a:xfrm>
          <a:off x="1752111" y="16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148827</xdr:rowOff>
    </xdr:from>
    <xdr:to>
      <xdr:col>1</xdr:col>
      <xdr:colOff>485775</xdr:colOff>
      <xdr:row>97</xdr:row>
      <xdr:rowOff>78977</xdr:rowOff>
    </xdr:to>
    <xdr:sp macro="" textlink="">
      <xdr:nvSpPr>
        <xdr:cNvPr id="263" name="円/楕円 262"/>
        <xdr:cNvSpPr/>
      </xdr:nvSpPr>
      <xdr:spPr>
        <a:xfrm>
          <a:off x="1079500" y="166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95504</xdr:rowOff>
    </xdr:from>
    <xdr:ext cx="534377" cy="259045"/>
    <xdr:sp macro="" textlink="">
      <xdr:nvSpPr>
        <xdr:cNvPr id="264" name="テキスト ボックス 263"/>
        <xdr:cNvSpPr txBox="1"/>
      </xdr:nvSpPr>
      <xdr:spPr>
        <a:xfrm>
          <a:off x="863111" y="1638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90551</xdr:rowOff>
    </xdr:from>
    <xdr:to>
      <xdr:col>15</xdr:col>
      <xdr:colOff>180975</xdr:colOff>
      <xdr:row>37</xdr:row>
      <xdr:rowOff>124714</xdr:rowOff>
    </xdr:to>
    <xdr:cxnSp macro="">
      <xdr:nvCxnSpPr>
        <xdr:cNvPr id="293" name="直線コネクタ 292"/>
        <xdr:cNvCxnSpPr/>
      </xdr:nvCxnSpPr>
      <xdr:spPr>
        <a:xfrm>
          <a:off x="9639300" y="6434201"/>
          <a:ext cx="8382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14097</xdr:rowOff>
    </xdr:from>
    <xdr:to>
      <xdr:col>14</xdr:col>
      <xdr:colOff>28575</xdr:colOff>
      <xdr:row>37</xdr:row>
      <xdr:rowOff>90551</xdr:rowOff>
    </xdr:to>
    <xdr:cxnSp macro="">
      <xdr:nvCxnSpPr>
        <xdr:cNvPr id="296" name="直線コネクタ 295"/>
        <xdr:cNvCxnSpPr/>
      </xdr:nvCxnSpPr>
      <xdr:spPr>
        <a:xfrm>
          <a:off x="8750300" y="6357747"/>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91567</xdr:rowOff>
    </xdr:from>
    <xdr:to>
      <xdr:col>12</xdr:col>
      <xdr:colOff>511175</xdr:colOff>
      <xdr:row>37</xdr:row>
      <xdr:rowOff>14097</xdr:rowOff>
    </xdr:to>
    <xdr:cxnSp macro="">
      <xdr:nvCxnSpPr>
        <xdr:cNvPr id="299" name="直線コネクタ 298"/>
        <xdr:cNvCxnSpPr/>
      </xdr:nvCxnSpPr>
      <xdr:spPr>
        <a:xfrm>
          <a:off x="7861300" y="609231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166243</xdr:rowOff>
    </xdr:from>
    <xdr:to>
      <xdr:col>11</xdr:col>
      <xdr:colOff>307975</xdr:colOff>
      <xdr:row>35</xdr:row>
      <xdr:rowOff>91567</xdr:rowOff>
    </xdr:to>
    <xdr:cxnSp macro="">
      <xdr:nvCxnSpPr>
        <xdr:cNvPr id="302" name="直線コネクタ 301"/>
        <xdr:cNvCxnSpPr/>
      </xdr:nvCxnSpPr>
      <xdr:spPr>
        <a:xfrm>
          <a:off x="6972300" y="5995543"/>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73914</xdr:rowOff>
    </xdr:from>
    <xdr:to>
      <xdr:col>15</xdr:col>
      <xdr:colOff>231775</xdr:colOff>
      <xdr:row>38</xdr:row>
      <xdr:rowOff>4064</xdr:rowOff>
    </xdr:to>
    <xdr:sp macro="" textlink="">
      <xdr:nvSpPr>
        <xdr:cNvPr id="312" name="円/楕円 311"/>
        <xdr:cNvSpPr/>
      </xdr:nvSpPr>
      <xdr:spPr>
        <a:xfrm>
          <a:off x="104267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96791</xdr:rowOff>
    </xdr:from>
    <xdr:ext cx="469744" cy="259045"/>
    <xdr:sp macro="" textlink="">
      <xdr:nvSpPr>
        <xdr:cNvPr id="313" name="労働費該当値テキスト"/>
        <xdr:cNvSpPr txBox="1"/>
      </xdr:nvSpPr>
      <xdr:spPr>
        <a:xfrm>
          <a:off x="10528300" y="62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39751</xdr:rowOff>
    </xdr:from>
    <xdr:to>
      <xdr:col>14</xdr:col>
      <xdr:colOff>79375</xdr:colOff>
      <xdr:row>37</xdr:row>
      <xdr:rowOff>141351</xdr:rowOff>
    </xdr:to>
    <xdr:sp macro="" textlink="">
      <xdr:nvSpPr>
        <xdr:cNvPr id="314" name="円/楕円 313"/>
        <xdr:cNvSpPr/>
      </xdr:nvSpPr>
      <xdr:spPr>
        <a:xfrm>
          <a:off x="9588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157878</xdr:rowOff>
    </xdr:from>
    <xdr:ext cx="469744" cy="259045"/>
    <xdr:sp macro="" textlink="">
      <xdr:nvSpPr>
        <xdr:cNvPr id="315" name="テキスト ボックス 314"/>
        <xdr:cNvSpPr txBox="1"/>
      </xdr:nvSpPr>
      <xdr:spPr>
        <a:xfrm>
          <a:off x="9404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134747</xdr:rowOff>
    </xdr:from>
    <xdr:to>
      <xdr:col>12</xdr:col>
      <xdr:colOff>561975</xdr:colOff>
      <xdr:row>37</xdr:row>
      <xdr:rowOff>64897</xdr:rowOff>
    </xdr:to>
    <xdr:sp macro="" textlink="">
      <xdr:nvSpPr>
        <xdr:cNvPr id="316" name="円/楕円 315"/>
        <xdr:cNvSpPr/>
      </xdr:nvSpPr>
      <xdr:spPr>
        <a:xfrm>
          <a:off x="8699500" y="63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81424</xdr:rowOff>
    </xdr:from>
    <xdr:ext cx="469744" cy="259045"/>
    <xdr:sp macro="" textlink="">
      <xdr:nvSpPr>
        <xdr:cNvPr id="317" name="テキスト ボックス 316"/>
        <xdr:cNvSpPr txBox="1"/>
      </xdr:nvSpPr>
      <xdr:spPr>
        <a:xfrm>
          <a:off x="8515427" y="60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40767</xdr:rowOff>
    </xdr:from>
    <xdr:to>
      <xdr:col>11</xdr:col>
      <xdr:colOff>358775</xdr:colOff>
      <xdr:row>35</xdr:row>
      <xdr:rowOff>142367</xdr:rowOff>
    </xdr:to>
    <xdr:sp macro="" textlink="">
      <xdr:nvSpPr>
        <xdr:cNvPr id="318" name="円/楕円 317"/>
        <xdr:cNvSpPr/>
      </xdr:nvSpPr>
      <xdr:spPr>
        <a:xfrm>
          <a:off x="7810500" y="60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158894</xdr:rowOff>
    </xdr:from>
    <xdr:ext cx="469744" cy="259045"/>
    <xdr:sp macro="" textlink="">
      <xdr:nvSpPr>
        <xdr:cNvPr id="319" name="テキスト ボックス 318"/>
        <xdr:cNvSpPr txBox="1"/>
      </xdr:nvSpPr>
      <xdr:spPr>
        <a:xfrm>
          <a:off x="7626427" y="581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115443</xdr:rowOff>
    </xdr:from>
    <xdr:to>
      <xdr:col>10</xdr:col>
      <xdr:colOff>155575</xdr:colOff>
      <xdr:row>35</xdr:row>
      <xdr:rowOff>45593</xdr:rowOff>
    </xdr:to>
    <xdr:sp macro="" textlink="">
      <xdr:nvSpPr>
        <xdr:cNvPr id="320" name="円/楕円 319"/>
        <xdr:cNvSpPr/>
      </xdr:nvSpPr>
      <xdr:spPr>
        <a:xfrm>
          <a:off x="6921500" y="59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62120</xdr:rowOff>
    </xdr:from>
    <xdr:ext cx="469744" cy="259045"/>
    <xdr:sp macro="" textlink="">
      <xdr:nvSpPr>
        <xdr:cNvPr id="321" name="テキスト ボックス 320"/>
        <xdr:cNvSpPr txBox="1"/>
      </xdr:nvSpPr>
      <xdr:spPr>
        <a:xfrm>
          <a:off x="6737427" y="571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107151</xdr:rowOff>
    </xdr:from>
    <xdr:to>
      <xdr:col>15</xdr:col>
      <xdr:colOff>180975</xdr:colOff>
      <xdr:row>58</xdr:row>
      <xdr:rowOff>141202</xdr:rowOff>
    </xdr:to>
    <xdr:cxnSp macro="">
      <xdr:nvCxnSpPr>
        <xdr:cNvPr id="352" name="直線コネクタ 351"/>
        <xdr:cNvCxnSpPr/>
      </xdr:nvCxnSpPr>
      <xdr:spPr>
        <a:xfrm flipV="1">
          <a:off x="9639300" y="10051251"/>
          <a:ext cx="8382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121372</xdr:rowOff>
    </xdr:from>
    <xdr:to>
      <xdr:col>14</xdr:col>
      <xdr:colOff>28575</xdr:colOff>
      <xdr:row>58</xdr:row>
      <xdr:rowOff>141202</xdr:rowOff>
    </xdr:to>
    <xdr:cxnSp macro="">
      <xdr:nvCxnSpPr>
        <xdr:cNvPr id="355" name="直線コネクタ 354"/>
        <xdr:cNvCxnSpPr/>
      </xdr:nvCxnSpPr>
      <xdr:spPr>
        <a:xfrm>
          <a:off x="8750300" y="10065472"/>
          <a:ext cx="8890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121372</xdr:rowOff>
    </xdr:from>
    <xdr:to>
      <xdr:col>12</xdr:col>
      <xdr:colOff>511175</xdr:colOff>
      <xdr:row>58</xdr:row>
      <xdr:rowOff>124234</xdr:rowOff>
    </xdr:to>
    <xdr:cxnSp macro="">
      <xdr:nvCxnSpPr>
        <xdr:cNvPr id="358" name="直線コネクタ 357"/>
        <xdr:cNvCxnSpPr/>
      </xdr:nvCxnSpPr>
      <xdr:spPr>
        <a:xfrm flipV="1">
          <a:off x="7861300" y="10065472"/>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103967</xdr:rowOff>
    </xdr:from>
    <xdr:to>
      <xdr:col>11</xdr:col>
      <xdr:colOff>307975</xdr:colOff>
      <xdr:row>58</xdr:row>
      <xdr:rowOff>124234</xdr:rowOff>
    </xdr:to>
    <xdr:cxnSp macro="">
      <xdr:nvCxnSpPr>
        <xdr:cNvPr id="361" name="直線コネクタ 360"/>
        <xdr:cNvCxnSpPr/>
      </xdr:nvCxnSpPr>
      <xdr:spPr>
        <a:xfrm>
          <a:off x="6972300" y="10048067"/>
          <a:ext cx="889000" cy="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56351</xdr:rowOff>
    </xdr:from>
    <xdr:to>
      <xdr:col>15</xdr:col>
      <xdr:colOff>231775</xdr:colOff>
      <xdr:row>58</xdr:row>
      <xdr:rowOff>157951</xdr:rowOff>
    </xdr:to>
    <xdr:sp macro="" textlink="">
      <xdr:nvSpPr>
        <xdr:cNvPr id="371" name="円/楕円 370"/>
        <xdr:cNvSpPr/>
      </xdr:nvSpPr>
      <xdr:spPr>
        <a:xfrm>
          <a:off x="10426700" y="100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79228</xdr:rowOff>
    </xdr:from>
    <xdr:ext cx="534377" cy="259045"/>
    <xdr:sp macro="" textlink="">
      <xdr:nvSpPr>
        <xdr:cNvPr id="372" name="農林水産業費該当値テキスト"/>
        <xdr:cNvSpPr txBox="1"/>
      </xdr:nvSpPr>
      <xdr:spPr>
        <a:xfrm>
          <a:off x="10528300" y="985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90402</xdr:rowOff>
    </xdr:from>
    <xdr:to>
      <xdr:col>14</xdr:col>
      <xdr:colOff>79375</xdr:colOff>
      <xdr:row>59</xdr:row>
      <xdr:rowOff>20552</xdr:rowOff>
    </xdr:to>
    <xdr:sp macro="" textlink="">
      <xdr:nvSpPr>
        <xdr:cNvPr id="373" name="円/楕円 372"/>
        <xdr:cNvSpPr/>
      </xdr:nvSpPr>
      <xdr:spPr>
        <a:xfrm>
          <a:off x="9588500" y="100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37079</xdr:rowOff>
    </xdr:from>
    <xdr:ext cx="534377" cy="259045"/>
    <xdr:sp macro="" textlink="">
      <xdr:nvSpPr>
        <xdr:cNvPr id="374" name="テキスト ボックス 373"/>
        <xdr:cNvSpPr txBox="1"/>
      </xdr:nvSpPr>
      <xdr:spPr>
        <a:xfrm>
          <a:off x="9372111" y="980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70572</xdr:rowOff>
    </xdr:from>
    <xdr:to>
      <xdr:col>12</xdr:col>
      <xdr:colOff>561975</xdr:colOff>
      <xdr:row>59</xdr:row>
      <xdr:rowOff>722</xdr:rowOff>
    </xdr:to>
    <xdr:sp macro="" textlink="">
      <xdr:nvSpPr>
        <xdr:cNvPr id="375" name="円/楕円 374"/>
        <xdr:cNvSpPr/>
      </xdr:nvSpPr>
      <xdr:spPr>
        <a:xfrm>
          <a:off x="8699500" y="100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17249</xdr:rowOff>
    </xdr:from>
    <xdr:ext cx="534377" cy="259045"/>
    <xdr:sp macro="" textlink="">
      <xdr:nvSpPr>
        <xdr:cNvPr id="376" name="テキスト ボックス 375"/>
        <xdr:cNvSpPr txBox="1"/>
      </xdr:nvSpPr>
      <xdr:spPr>
        <a:xfrm>
          <a:off x="8483111" y="978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73434</xdr:rowOff>
    </xdr:from>
    <xdr:to>
      <xdr:col>11</xdr:col>
      <xdr:colOff>358775</xdr:colOff>
      <xdr:row>59</xdr:row>
      <xdr:rowOff>3584</xdr:rowOff>
    </xdr:to>
    <xdr:sp macro="" textlink="">
      <xdr:nvSpPr>
        <xdr:cNvPr id="377" name="円/楕円 376"/>
        <xdr:cNvSpPr/>
      </xdr:nvSpPr>
      <xdr:spPr>
        <a:xfrm>
          <a:off x="7810500" y="1001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20111</xdr:rowOff>
    </xdr:from>
    <xdr:ext cx="534377" cy="259045"/>
    <xdr:sp macro="" textlink="">
      <xdr:nvSpPr>
        <xdr:cNvPr id="378" name="テキスト ボックス 377"/>
        <xdr:cNvSpPr txBox="1"/>
      </xdr:nvSpPr>
      <xdr:spPr>
        <a:xfrm>
          <a:off x="7594111" y="97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53167</xdr:rowOff>
    </xdr:from>
    <xdr:to>
      <xdr:col>10</xdr:col>
      <xdr:colOff>155575</xdr:colOff>
      <xdr:row>58</xdr:row>
      <xdr:rowOff>154767</xdr:rowOff>
    </xdr:to>
    <xdr:sp macro="" textlink="">
      <xdr:nvSpPr>
        <xdr:cNvPr id="379" name="円/楕円 378"/>
        <xdr:cNvSpPr/>
      </xdr:nvSpPr>
      <xdr:spPr>
        <a:xfrm>
          <a:off x="6921500" y="999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171294</xdr:rowOff>
    </xdr:from>
    <xdr:ext cx="534377" cy="259045"/>
    <xdr:sp macro="" textlink="">
      <xdr:nvSpPr>
        <xdr:cNvPr id="380" name="テキスト ボックス 379"/>
        <xdr:cNvSpPr txBox="1"/>
      </xdr:nvSpPr>
      <xdr:spPr>
        <a:xfrm>
          <a:off x="6705111" y="977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170855</xdr:rowOff>
    </xdr:from>
    <xdr:to>
      <xdr:col>15</xdr:col>
      <xdr:colOff>180975</xdr:colOff>
      <xdr:row>76</xdr:row>
      <xdr:rowOff>160111</xdr:rowOff>
    </xdr:to>
    <xdr:cxnSp macro="">
      <xdr:nvCxnSpPr>
        <xdr:cNvPr id="411" name="直線コネクタ 410"/>
        <xdr:cNvCxnSpPr/>
      </xdr:nvCxnSpPr>
      <xdr:spPr>
        <a:xfrm flipV="1">
          <a:off x="9639300" y="13029605"/>
          <a:ext cx="838200" cy="1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118832</xdr:rowOff>
    </xdr:from>
    <xdr:to>
      <xdr:col>14</xdr:col>
      <xdr:colOff>28575</xdr:colOff>
      <xdr:row>76</xdr:row>
      <xdr:rowOff>160111</xdr:rowOff>
    </xdr:to>
    <xdr:cxnSp macro="">
      <xdr:nvCxnSpPr>
        <xdr:cNvPr id="414" name="直線コネクタ 413"/>
        <xdr:cNvCxnSpPr/>
      </xdr:nvCxnSpPr>
      <xdr:spPr>
        <a:xfrm>
          <a:off x="8750300" y="13149032"/>
          <a:ext cx="889000" cy="4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118832</xdr:rowOff>
    </xdr:from>
    <xdr:to>
      <xdr:col>12</xdr:col>
      <xdr:colOff>511175</xdr:colOff>
      <xdr:row>77</xdr:row>
      <xdr:rowOff>60506</xdr:rowOff>
    </xdr:to>
    <xdr:cxnSp macro="">
      <xdr:nvCxnSpPr>
        <xdr:cNvPr id="417" name="直線コネクタ 416"/>
        <xdr:cNvCxnSpPr/>
      </xdr:nvCxnSpPr>
      <xdr:spPr>
        <a:xfrm flipV="1">
          <a:off x="7861300" y="13149032"/>
          <a:ext cx="889000" cy="1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2834</xdr:rowOff>
    </xdr:from>
    <xdr:to>
      <xdr:col>11</xdr:col>
      <xdr:colOff>307975</xdr:colOff>
      <xdr:row>77</xdr:row>
      <xdr:rowOff>60506</xdr:rowOff>
    </xdr:to>
    <xdr:cxnSp macro="">
      <xdr:nvCxnSpPr>
        <xdr:cNvPr id="420" name="直線コネクタ 419"/>
        <xdr:cNvCxnSpPr/>
      </xdr:nvCxnSpPr>
      <xdr:spPr>
        <a:xfrm>
          <a:off x="6972300" y="13204484"/>
          <a:ext cx="8890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120055</xdr:rowOff>
    </xdr:from>
    <xdr:to>
      <xdr:col>15</xdr:col>
      <xdr:colOff>231775</xdr:colOff>
      <xdr:row>76</xdr:row>
      <xdr:rowOff>50205</xdr:rowOff>
    </xdr:to>
    <xdr:sp macro="" textlink="">
      <xdr:nvSpPr>
        <xdr:cNvPr id="430" name="円/楕円 429"/>
        <xdr:cNvSpPr/>
      </xdr:nvSpPr>
      <xdr:spPr>
        <a:xfrm>
          <a:off x="10426700" y="129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142932</xdr:rowOff>
    </xdr:from>
    <xdr:ext cx="534377" cy="259045"/>
    <xdr:sp macro="" textlink="">
      <xdr:nvSpPr>
        <xdr:cNvPr id="431" name="商工費該当値テキスト"/>
        <xdr:cNvSpPr txBox="1"/>
      </xdr:nvSpPr>
      <xdr:spPr>
        <a:xfrm>
          <a:off x="10528300" y="128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109311</xdr:rowOff>
    </xdr:from>
    <xdr:to>
      <xdr:col>14</xdr:col>
      <xdr:colOff>79375</xdr:colOff>
      <xdr:row>77</xdr:row>
      <xdr:rowOff>39461</xdr:rowOff>
    </xdr:to>
    <xdr:sp macro="" textlink="">
      <xdr:nvSpPr>
        <xdr:cNvPr id="432" name="円/楕円 431"/>
        <xdr:cNvSpPr/>
      </xdr:nvSpPr>
      <xdr:spPr>
        <a:xfrm>
          <a:off x="9588500" y="131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55987</xdr:rowOff>
    </xdr:from>
    <xdr:ext cx="534377" cy="259045"/>
    <xdr:sp macro="" textlink="">
      <xdr:nvSpPr>
        <xdr:cNvPr id="433" name="テキスト ボックス 432"/>
        <xdr:cNvSpPr txBox="1"/>
      </xdr:nvSpPr>
      <xdr:spPr>
        <a:xfrm>
          <a:off x="9372111" y="12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68032</xdr:rowOff>
    </xdr:from>
    <xdr:to>
      <xdr:col>12</xdr:col>
      <xdr:colOff>561975</xdr:colOff>
      <xdr:row>76</xdr:row>
      <xdr:rowOff>169632</xdr:rowOff>
    </xdr:to>
    <xdr:sp macro="" textlink="">
      <xdr:nvSpPr>
        <xdr:cNvPr id="434" name="円/楕円 433"/>
        <xdr:cNvSpPr/>
      </xdr:nvSpPr>
      <xdr:spPr>
        <a:xfrm>
          <a:off x="8699500" y="130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14709</xdr:rowOff>
    </xdr:from>
    <xdr:ext cx="534377" cy="259045"/>
    <xdr:sp macro="" textlink="">
      <xdr:nvSpPr>
        <xdr:cNvPr id="435" name="テキスト ボックス 434"/>
        <xdr:cNvSpPr txBox="1"/>
      </xdr:nvSpPr>
      <xdr:spPr>
        <a:xfrm>
          <a:off x="8483111" y="128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9706</xdr:rowOff>
    </xdr:from>
    <xdr:to>
      <xdr:col>11</xdr:col>
      <xdr:colOff>358775</xdr:colOff>
      <xdr:row>77</xdr:row>
      <xdr:rowOff>111306</xdr:rowOff>
    </xdr:to>
    <xdr:sp macro="" textlink="">
      <xdr:nvSpPr>
        <xdr:cNvPr id="436" name="円/楕円 435"/>
        <xdr:cNvSpPr/>
      </xdr:nvSpPr>
      <xdr:spPr>
        <a:xfrm>
          <a:off x="7810500" y="132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127833</xdr:rowOff>
    </xdr:from>
    <xdr:ext cx="534377" cy="259045"/>
    <xdr:sp macro="" textlink="">
      <xdr:nvSpPr>
        <xdr:cNvPr id="437" name="テキスト ボックス 436"/>
        <xdr:cNvSpPr txBox="1"/>
      </xdr:nvSpPr>
      <xdr:spPr>
        <a:xfrm>
          <a:off x="7594111" y="129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123484</xdr:rowOff>
    </xdr:from>
    <xdr:to>
      <xdr:col>10</xdr:col>
      <xdr:colOff>155575</xdr:colOff>
      <xdr:row>77</xdr:row>
      <xdr:rowOff>53634</xdr:rowOff>
    </xdr:to>
    <xdr:sp macro="" textlink="">
      <xdr:nvSpPr>
        <xdr:cNvPr id="438" name="円/楕円 437"/>
        <xdr:cNvSpPr/>
      </xdr:nvSpPr>
      <xdr:spPr>
        <a:xfrm>
          <a:off x="6921500" y="131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70161</xdr:rowOff>
    </xdr:from>
    <xdr:ext cx="534377" cy="259045"/>
    <xdr:sp macro="" textlink="">
      <xdr:nvSpPr>
        <xdr:cNvPr id="439" name="テキスト ボックス 438"/>
        <xdr:cNvSpPr txBox="1"/>
      </xdr:nvSpPr>
      <xdr:spPr>
        <a:xfrm>
          <a:off x="6705111" y="129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93380</xdr:rowOff>
    </xdr:from>
    <xdr:to>
      <xdr:col>15</xdr:col>
      <xdr:colOff>180975</xdr:colOff>
      <xdr:row>98</xdr:row>
      <xdr:rowOff>112348</xdr:rowOff>
    </xdr:to>
    <xdr:cxnSp macro="">
      <xdr:nvCxnSpPr>
        <xdr:cNvPr id="468" name="直線コネクタ 467"/>
        <xdr:cNvCxnSpPr/>
      </xdr:nvCxnSpPr>
      <xdr:spPr>
        <a:xfrm>
          <a:off x="9639300" y="16895480"/>
          <a:ext cx="8382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93380</xdr:rowOff>
    </xdr:from>
    <xdr:to>
      <xdr:col>14</xdr:col>
      <xdr:colOff>28575</xdr:colOff>
      <xdr:row>98</xdr:row>
      <xdr:rowOff>107130</xdr:rowOff>
    </xdr:to>
    <xdr:cxnSp macro="">
      <xdr:nvCxnSpPr>
        <xdr:cNvPr id="471" name="直線コネクタ 470"/>
        <xdr:cNvCxnSpPr/>
      </xdr:nvCxnSpPr>
      <xdr:spPr>
        <a:xfrm flipV="1">
          <a:off x="8750300" y="16895480"/>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90098</xdr:rowOff>
    </xdr:from>
    <xdr:to>
      <xdr:col>12</xdr:col>
      <xdr:colOff>511175</xdr:colOff>
      <xdr:row>98</xdr:row>
      <xdr:rowOff>107130</xdr:rowOff>
    </xdr:to>
    <xdr:cxnSp macro="">
      <xdr:nvCxnSpPr>
        <xdr:cNvPr id="474" name="直線コネクタ 473"/>
        <xdr:cNvCxnSpPr/>
      </xdr:nvCxnSpPr>
      <xdr:spPr>
        <a:xfrm>
          <a:off x="7861300" y="16892198"/>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xdr:rowOff>
    </xdr:from>
    <xdr:to>
      <xdr:col>11</xdr:col>
      <xdr:colOff>307975</xdr:colOff>
      <xdr:row>98</xdr:row>
      <xdr:rowOff>90098</xdr:rowOff>
    </xdr:to>
    <xdr:cxnSp macro="">
      <xdr:nvCxnSpPr>
        <xdr:cNvPr id="477" name="直線コネクタ 476"/>
        <xdr:cNvCxnSpPr/>
      </xdr:nvCxnSpPr>
      <xdr:spPr>
        <a:xfrm>
          <a:off x="6972300" y="16802188"/>
          <a:ext cx="889000" cy="9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61548</xdr:rowOff>
    </xdr:from>
    <xdr:to>
      <xdr:col>15</xdr:col>
      <xdr:colOff>231775</xdr:colOff>
      <xdr:row>98</xdr:row>
      <xdr:rowOff>163148</xdr:rowOff>
    </xdr:to>
    <xdr:sp macro="" textlink="">
      <xdr:nvSpPr>
        <xdr:cNvPr id="487" name="円/楕円 486"/>
        <xdr:cNvSpPr/>
      </xdr:nvSpPr>
      <xdr:spPr>
        <a:xfrm>
          <a:off x="10426700" y="1686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42580</xdr:rowOff>
    </xdr:from>
    <xdr:to>
      <xdr:col>14</xdr:col>
      <xdr:colOff>79375</xdr:colOff>
      <xdr:row>98</xdr:row>
      <xdr:rowOff>144180</xdr:rowOff>
    </xdr:to>
    <xdr:sp macro="" textlink="">
      <xdr:nvSpPr>
        <xdr:cNvPr id="489" name="円/楕円 488"/>
        <xdr:cNvSpPr/>
      </xdr:nvSpPr>
      <xdr:spPr>
        <a:xfrm>
          <a:off x="9588500" y="168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160707</xdr:rowOff>
    </xdr:from>
    <xdr:ext cx="534377" cy="259045"/>
    <xdr:sp macro="" textlink="">
      <xdr:nvSpPr>
        <xdr:cNvPr id="490" name="テキスト ボックス 489"/>
        <xdr:cNvSpPr txBox="1"/>
      </xdr:nvSpPr>
      <xdr:spPr>
        <a:xfrm>
          <a:off x="9372111" y="1661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56330</xdr:rowOff>
    </xdr:from>
    <xdr:to>
      <xdr:col>12</xdr:col>
      <xdr:colOff>561975</xdr:colOff>
      <xdr:row>98</xdr:row>
      <xdr:rowOff>157930</xdr:rowOff>
    </xdr:to>
    <xdr:sp macro="" textlink="">
      <xdr:nvSpPr>
        <xdr:cNvPr id="491" name="円/楕円 490"/>
        <xdr:cNvSpPr/>
      </xdr:nvSpPr>
      <xdr:spPr>
        <a:xfrm>
          <a:off x="8699500" y="168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3007</xdr:rowOff>
    </xdr:from>
    <xdr:ext cx="534377" cy="259045"/>
    <xdr:sp macro="" textlink="">
      <xdr:nvSpPr>
        <xdr:cNvPr id="492" name="テキスト ボックス 491"/>
        <xdr:cNvSpPr txBox="1"/>
      </xdr:nvSpPr>
      <xdr:spPr>
        <a:xfrm>
          <a:off x="8483111" y="1663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39298</xdr:rowOff>
    </xdr:from>
    <xdr:to>
      <xdr:col>11</xdr:col>
      <xdr:colOff>358775</xdr:colOff>
      <xdr:row>98</xdr:row>
      <xdr:rowOff>140898</xdr:rowOff>
    </xdr:to>
    <xdr:sp macro="" textlink="">
      <xdr:nvSpPr>
        <xdr:cNvPr id="493" name="円/楕円 492"/>
        <xdr:cNvSpPr/>
      </xdr:nvSpPr>
      <xdr:spPr>
        <a:xfrm>
          <a:off x="7810500" y="168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157425</xdr:rowOff>
    </xdr:from>
    <xdr:ext cx="534377" cy="259045"/>
    <xdr:sp macro="" textlink="">
      <xdr:nvSpPr>
        <xdr:cNvPr id="494" name="テキスト ボックス 493"/>
        <xdr:cNvSpPr txBox="1"/>
      </xdr:nvSpPr>
      <xdr:spPr>
        <a:xfrm>
          <a:off x="7594111" y="1661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120738</xdr:rowOff>
    </xdr:from>
    <xdr:to>
      <xdr:col>10</xdr:col>
      <xdr:colOff>155575</xdr:colOff>
      <xdr:row>98</xdr:row>
      <xdr:rowOff>50888</xdr:rowOff>
    </xdr:to>
    <xdr:sp macro="" textlink="">
      <xdr:nvSpPr>
        <xdr:cNvPr id="495" name="円/楕円 494"/>
        <xdr:cNvSpPr/>
      </xdr:nvSpPr>
      <xdr:spPr>
        <a:xfrm>
          <a:off x="6921500" y="167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67415</xdr:rowOff>
    </xdr:from>
    <xdr:ext cx="599010" cy="259045"/>
    <xdr:sp macro="" textlink="">
      <xdr:nvSpPr>
        <xdr:cNvPr id="496" name="テキスト ボックス 495"/>
        <xdr:cNvSpPr txBox="1"/>
      </xdr:nvSpPr>
      <xdr:spPr>
        <a:xfrm>
          <a:off x="6672794" y="165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14008</xdr:rowOff>
    </xdr:from>
    <xdr:to>
      <xdr:col>23</xdr:col>
      <xdr:colOff>517525</xdr:colOff>
      <xdr:row>35</xdr:row>
      <xdr:rowOff>167646</xdr:rowOff>
    </xdr:to>
    <xdr:cxnSp macro="">
      <xdr:nvCxnSpPr>
        <xdr:cNvPr id="525" name="直線コネクタ 524"/>
        <xdr:cNvCxnSpPr/>
      </xdr:nvCxnSpPr>
      <xdr:spPr>
        <a:xfrm>
          <a:off x="15481300" y="5500408"/>
          <a:ext cx="838200" cy="66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14008</xdr:rowOff>
    </xdr:from>
    <xdr:to>
      <xdr:col>22</xdr:col>
      <xdr:colOff>365125</xdr:colOff>
      <xdr:row>36</xdr:row>
      <xdr:rowOff>18256</xdr:rowOff>
    </xdr:to>
    <xdr:cxnSp macro="">
      <xdr:nvCxnSpPr>
        <xdr:cNvPr id="528" name="直線コネクタ 527"/>
        <xdr:cNvCxnSpPr/>
      </xdr:nvCxnSpPr>
      <xdr:spPr>
        <a:xfrm flipV="1">
          <a:off x="14592300" y="5500408"/>
          <a:ext cx="889000" cy="69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18256</xdr:rowOff>
    </xdr:from>
    <xdr:to>
      <xdr:col>21</xdr:col>
      <xdr:colOff>161925</xdr:colOff>
      <xdr:row>36</xdr:row>
      <xdr:rowOff>167894</xdr:rowOff>
    </xdr:to>
    <xdr:cxnSp macro="">
      <xdr:nvCxnSpPr>
        <xdr:cNvPr id="531" name="直線コネクタ 530"/>
        <xdr:cNvCxnSpPr/>
      </xdr:nvCxnSpPr>
      <xdr:spPr>
        <a:xfrm flipV="1">
          <a:off x="13703300" y="6190456"/>
          <a:ext cx="889000" cy="1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122917</xdr:rowOff>
    </xdr:from>
    <xdr:to>
      <xdr:col>19</xdr:col>
      <xdr:colOff>644525</xdr:colOff>
      <xdr:row>36</xdr:row>
      <xdr:rowOff>167894</xdr:rowOff>
    </xdr:to>
    <xdr:cxnSp macro="">
      <xdr:nvCxnSpPr>
        <xdr:cNvPr id="534" name="直線コネクタ 533"/>
        <xdr:cNvCxnSpPr/>
      </xdr:nvCxnSpPr>
      <xdr:spPr>
        <a:xfrm>
          <a:off x="12814300" y="6295117"/>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116846</xdr:rowOff>
    </xdr:from>
    <xdr:to>
      <xdr:col>23</xdr:col>
      <xdr:colOff>568325</xdr:colOff>
      <xdr:row>36</xdr:row>
      <xdr:rowOff>46996</xdr:rowOff>
    </xdr:to>
    <xdr:sp macro="" textlink="">
      <xdr:nvSpPr>
        <xdr:cNvPr id="544" name="円/楕円 543"/>
        <xdr:cNvSpPr/>
      </xdr:nvSpPr>
      <xdr:spPr>
        <a:xfrm>
          <a:off x="16268700" y="61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139723</xdr:rowOff>
    </xdr:from>
    <xdr:ext cx="534377" cy="259045"/>
    <xdr:sp macro="" textlink="">
      <xdr:nvSpPr>
        <xdr:cNvPr id="545" name="消防費該当値テキスト"/>
        <xdr:cNvSpPr txBox="1"/>
      </xdr:nvSpPr>
      <xdr:spPr>
        <a:xfrm>
          <a:off x="16370300" y="596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29,533</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134658</xdr:rowOff>
    </xdr:from>
    <xdr:to>
      <xdr:col>22</xdr:col>
      <xdr:colOff>415925</xdr:colOff>
      <xdr:row>32</xdr:row>
      <xdr:rowOff>64808</xdr:rowOff>
    </xdr:to>
    <xdr:sp macro="" textlink="">
      <xdr:nvSpPr>
        <xdr:cNvPr id="546" name="円/楕円 545"/>
        <xdr:cNvSpPr/>
      </xdr:nvSpPr>
      <xdr:spPr>
        <a:xfrm>
          <a:off x="15430500" y="54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81335</xdr:rowOff>
    </xdr:from>
    <xdr:ext cx="534377" cy="259045"/>
    <xdr:sp macro="" textlink="">
      <xdr:nvSpPr>
        <xdr:cNvPr id="547" name="テキスト ボックス 546"/>
        <xdr:cNvSpPr txBox="1"/>
      </xdr:nvSpPr>
      <xdr:spPr>
        <a:xfrm>
          <a:off x="15214111" y="52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138906</xdr:rowOff>
    </xdr:from>
    <xdr:to>
      <xdr:col>21</xdr:col>
      <xdr:colOff>212725</xdr:colOff>
      <xdr:row>36</xdr:row>
      <xdr:rowOff>69056</xdr:rowOff>
    </xdr:to>
    <xdr:sp macro="" textlink="">
      <xdr:nvSpPr>
        <xdr:cNvPr id="548" name="円/楕円 547"/>
        <xdr:cNvSpPr/>
      </xdr:nvSpPr>
      <xdr:spPr>
        <a:xfrm>
          <a:off x="14541500" y="61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85583</xdr:rowOff>
    </xdr:from>
    <xdr:ext cx="534377" cy="259045"/>
    <xdr:sp macro="" textlink="">
      <xdr:nvSpPr>
        <xdr:cNvPr id="549" name="テキスト ボックス 548"/>
        <xdr:cNvSpPr txBox="1"/>
      </xdr:nvSpPr>
      <xdr:spPr>
        <a:xfrm>
          <a:off x="14325111" y="59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117094</xdr:rowOff>
    </xdr:from>
    <xdr:to>
      <xdr:col>20</xdr:col>
      <xdr:colOff>9525</xdr:colOff>
      <xdr:row>37</xdr:row>
      <xdr:rowOff>47244</xdr:rowOff>
    </xdr:to>
    <xdr:sp macro="" textlink="">
      <xdr:nvSpPr>
        <xdr:cNvPr id="550" name="円/楕円 549"/>
        <xdr:cNvSpPr/>
      </xdr:nvSpPr>
      <xdr:spPr>
        <a:xfrm>
          <a:off x="13652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63771</xdr:rowOff>
    </xdr:from>
    <xdr:ext cx="534377" cy="259045"/>
    <xdr:sp macro="" textlink="">
      <xdr:nvSpPr>
        <xdr:cNvPr id="551" name="テキスト ボックス 550"/>
        <xdr:cNvSpPr txBox="1"/>
      </xdr:nvSpPr>
      <xdr:spPr>
        <a:xfrm>
          <a:off x="13436111" y="60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72117</xdr:rowOff>
    </xdr:from>
    <xdr:to>
      <xdr:col>18</xdr:col>
      <xdr:colOff>492125</xdr:colOff>
      <xdr:row>37</xdr:row>
      <xdr:rowOff>2267</xdr:rowOff>
    </xdr:to>
    <xdr:sp macro="" textlink="">
      <xdr:nvSpPr>
        <xdr:cNvPr id="552" name="円/楕円 551"/>
        <xdr:cNvSpPr/>
      </xdr:nvSpPr>
      <xdr:spPr>
        <a:xfrm>
          <a:off x="12763500" y="6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18794</xdr:rowOff>
    </xdr:from>
    <xdr:ext cx="534377" cy="259045"/>
    <xdr:sp macro="" textlink="">
      <xdr:nvSpPr>
        <xdr:cNvPr id="553" name="テキスト ボックス 552"/>
        <xdr:cNvSpPr txBox="1"/>
      </xdr:nvSpPr>
      <xdr:spPr>
        <a:xfrm>
          <a:off x="12547111" y="601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103600</xdr:rowOff>
    </xdr:from>
    <xdr:to>
      <xdr:col>23</xdr:col>
      <xdr:colOff>517525</xdr:colOff>
      <xdr:row>55</xdr:row>
      <xdr:rowOff>163855</xdr:rowOff>
    </xdr:to>
    <xdr:cxnSp macro="">
      <xdr:nvCxnSpPr>
        <xdr:cNvPr id="583" name="直線コネクタ 582"/>
        <xdr:cNvCxnSpPr/>
      </xdr:nvCxnSpPr>
      <xdr:spPr>
        <a:xfrm>
          <a:off x="15481300" y="9361900"/>
          <a:ext cx="838200" cy="23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124269</xdr:rowOff>
    </xdr:from>
    <xdr:to>
      <xdr:col>22</xdr:col>
      <xdr:colOff>365125</xdr:colOff>
      <xdr:row>54</xdr:row>
      <xdr:rowOff>103600</xdr:rowOff>
    </xdr:to>
    <xdr:cxnSp macro="">
      <xdr:nvCxnSpPr>
        <xdr:cNvPr id="586" name="直線コネクタ 585"/>
        <xdr:cNvCxnSpPr/>
      </xdr:nvCxnSpPr>
      <xdr:spPr>
        <a:xfrm>
          <a:off x="14592300" y="9211119"/>
          <a:ext cx="889000" cy="15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124269</xdr:rowOff>
    </xdr:from>
    <xdr:to>
      <xdr:col>21</xdr:col>
      <xdr:colOff>161925</xdr:colOff>
      <xdr:row>54</xdr:row>
      <xdr:rowOff>3359</xdr:rowOff>
    </xdr:to>
    <xdr:cxnSp macro="">
      <xdr:nvCxnSpPr>
        <xdr:cNvPr id="589" name="直線コネクタ 588"/>
        <xdr:cNvCxnSpPr/>
      </xdr:nvCxnSpPr>
      <xdr:spPr>
        <a:xfrm flipV="1">
          <a:off x="13703300" y="9211119"/>
          <a:ext cx="889000" cy="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3359</xdr:rowOff>
    </xdr:from>
    <xdr:to>
      <xdr:col>19</xdr:col>
      <xdr:colOff>644525</xdr:colOff>
      <xdr:row>55</xdr:row>
      <xdr:rowOff>113430</xdr:rowOff>
    </xdr:to>
    <xdr:cxnSp macro="">
      <xdr:nvCxnSpPr>
        <xdr:cNvPr id="592" name="直線コネクタ 591"/>
        <xdr:cNvCxnSpPr/>
      </xdr:nvCxnSpPr>
      <xdr:spPr>
        <a:xfrm flipV="1">
          <a:off x="12814300" y="9261659"/>
          <a:ext cx="889000" cy="28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113055</xdr:rowOff>
    </xdr:from>
    <xdr:to>
      <xdr:col>23</xdr:col>
      <xdr:colOff>568325</xdr:colOff>
      <xdr:row>56</xdr:row>
      <xdr:rowOff>43205</xdr:rowOff>
    </xdr:to>
    <xdr:sp macro="" textlink="">
      <xdr:nvSpPr>
        <xdr:cNvPr id="602" name="円/楕円 601"/>
        <xdr:cNvSpPr/>
      </xdr:nvSpPr>
      <xdr:spPr>
        <a:xfrm>
          <a:off x="16268700" y="95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91482</xdr:rowOff>
    </xdr:from>
    <xdr:ext cx="534377" cy="259045"/>
    <xdr:sp macro="" textlink="">
      <xdr:nvSpPr>
        <xdr:cNvPr id="603" name="教育費該当値テキスト"/>
        <xdr:cNvSpPr txBox="1"/>
      </xdr:nvSpPr>
      <xdr:spPr>
        <a:xfrm>
          <a:off x="16370300" y="95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49,732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52800</xdr:rowOff>
    </xdr:from>
    <xdr:to>
      <xdr:col>22</xdr:col>
      <xdr:colOff>415925</xdr:colOff>
      <xdr:row>54</xdr:row>
      <xdr:rowOff>154400</xdr:rowOff>
    </xdr:to>
    <xdr:sp macro="" textlink="">
      <xdr:nvSpPr>
        <xdr:cNvPr id="604" name="円/楕円 603"/>
        <xdr:cNvSpPr/>
      </xdr:nvSpPr>
      <xdr:spPr>
        <a:xfrm>
          <a:off x="15430500" y="93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170927</xdr:rowOff>
    </xdr:from>
    <xdr:ext cx="534377" cy="259045"/>
    <xdr:sp macro="" textlink="">
      <xdr:nvSpPr>
        <xdr:cNvPr id="605" name="テキスト ボックス 604"/>
        <xdr:cNvSpPr txBox="1"/>
      </xdr:nvSpPr>
      <xdr:spPr>
        <a:xfrm>
          <a:off x="15214111" y="90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73469</xdr:rowOff>
    </xdr:from>
    <xdr:to>
      <xdr:col>21</xdr:col>
      <xdr:colOff>212725</xdr:colOff>
      <xdr:row>54</xdr:row>
      <xdr:rowOff>3619</xdr:rowOff>
    </xdr:to>
    <xdr:sp macro="" textlink="">
      <xdr:nvSpPr>
        <xdr:cNvPr id="606" name="円/楕円 605"/>
        <xdr:cNvSpPr/>
      </xdr:nvSpPr>
      <xdr:spPr>
        <a:xfrm>
          <a:off x="14541500" y="91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20146</xdr:rowOff>
    </xdr:from>
    <xdr:ext cx="534377" cy="259045"/>
    <xdr:sp macro="" textlink="">
      <xdr:nvSpPr>
        <xdr:cNvPr id="607" name="テキスト ボックス 606"/>
        <xdr:cNvSpPr txBox="1"/>
      </xdr:nvSpPr>
      <xdr:spPr>
        <a:xfrm>
          <a:off x="14325111" y="89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124009</xdr:rowOff>
    </xdr:from>
    <xdr:to>
      <xdr:col>20</xdr:col>
      <xdr:colOff>9525</xdr:colOff>
      <xdr:row>54</xdr:row>
      <xdr:rowOff>54159</xdr:rowOff>
    </xdr:to>
    <xdr:sp macro="" textlink="">
      <xdr:nvSpPr>
        <xdr:cNvPr id="608" name="円/楕円 607"/>
        <xdr:cNvSpPr/>
      </xdr:nvSpPr>
      <xdr:spPr>
        <a:xfrm>
          <a:off x="13652500" y="92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70686</xdr:rowOff>
    </xdr:from>
    <xdr:ext cx="534377" cy="259045"/>
    <xdr:sp macro="" textlink="">
      <xdr:nvSpPr>
        <xdr:cNvPr id="609" name="テキスト ボックス 608"/>
        <xdr:cNvSpPr txBox="1"/>
      </xdr:nvSpPr>
      <xdr:spPr>
        <a:xfrm>
          <a:off x="13436111" y="898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62630</xdr:rowOff>
    </xdr:from>
    <xdr:to>
      <xdr:col>18</xdr:col>
      <xdr:colOff>492125</xdr:colOff>
      <xdr:row>55</xdr:row>
      <xdr:rowOff>164230</xdr:rowOff>
    </xdr:to>
    <xdr:sp macro="" textlink="">
      <xdr:nvSpPr>
        <xdr:cNvPr id="610" name="円/楕円 609"/>
        <xdr:cNvSpPr/>
      </xdr:nvSpPr>
      <xdr:spPr>
        <a:xfrm>
          <a:off x="12763500" y="9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9307</xdr:rowOff>
    </xdr:from>
    <xdr:ext cx="534377" cy="259045"/>
    <xdr:sp macro="" textlink="">
      <xdr:nvSpPr>
        <xdr:cNvPr id="611" name="テキスト ボックス 610"/>
        <xdr:cNvSpPr txBox="1"/>
      </xdr:nvSpPr>
      <xdr:spPr>
        <a:xfrm>
          <a:off x="12547111" y="9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55621</xdr:rowOff>
    </xdr:from>
    <xdr:to>
      <xdr:col>23</xdr:col>
      <xdr:colOff>517525</xdr:colOff>
      <xdr:row>78</xdr:row>
      <xdr:rowOff>82055</xdr:rowOff>
    </xdr:to>
    <xdr:cxnSp macro="">
      <xdr:nvCxnSpPr>
        <xdr:cNvPr id="638" name="直線コネクタ 637"/>
        <xdr:cNvCxnSpPr/>
      </xdr:nvCxnSpPr>
      <xdr:spPr>
        <a:xfrm>
          <a:off x="15481300" y="13428721"/>
          <a:ext cx="8382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9"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55621</xdr:rowOff>
    </xdr:from>
    <xdr:to>
      <xdr:col>22</xdr:col>
      <xdr:colOff>365125</xdr:colOff>
      <xdr:row>78</xdr:row>
      <xdr:rowOff>86847</xdr:rowOff>
    </xdr:to>
    <xdr:cxnSp macro="">
      <xdr:nvCxnSpPr>
        <xdr:cNvPr id="641" name="直線コネクタ 640"/>
        <xdr:cNvCxnSpPr/>
      </xdr:nvCxnSpPr>
      <xdr:spPr>
        <a:xfrm flipV="1">
          <a:off x="14592300" y="13428721"/>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3801</xdr:rowOff>
    </xdr:from>
    <xdr:to>
      <xdr:col>21</xdr:col>
      <xdr:colOff>161925</xdr:colOff>
      <xdr:row>78</xdr:row>
      <xdr:rowOff>86847</xdr:rowOff>
    </xdr:to>
    <xdr:cxnSp macro="">
      <xdr:nvCxnSpPr>
        <xdr:cNvPr id="644" name="直線コネクタ 643"/>
        <xdr:cNvCxnSpPr/>
      </xdr:nvCxnSpPr>
      <xdr:spPr>
        <a:xfrm>
          <a:off x="13703300" y="13376901"/>
          <a:ext cx="889000" cy="8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3801</xdr:rowOff>
    </xdr:from>
    <xdr:to>
      <xdr:col>19</xdr:col>
      <xdr:colOff>644525</xdr:colOff>
      <xdr:row>78</xdr:row>
      <xdr:rowOff>41604</xdr:rowOff>
    </xdr:to>
    <xdr:cxnSp macro="">
      <xdr:nvCxnSpPr>
        <xdr:cNvPr id="647" name="直線コネクタ 646"/>
        <xdr:cNvCxnSpPr/>
      </xdr:nvCxnSpPr>
      <xdr:spPr>
        <a:xfrm flipV="1">
          <a:off x="12814300" y="13376901"/>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31255</xdr:rowOff>
    </xdr:from>
    <xdr:to>
      <xdr:col>23</xdr:col>
      <xdr:colOff>568325</xdr:colOff>
      <xdr:row>78</xdr:row>
      <xdr:rowOff>132855</xdr:rowOff>
    </xdr:to>
    <xdr:sp macro="" textlink="">
      <xdr:nvSpPr>
        <xdr:cNvPr id="657" name="円/楕円 656"/>
        <xdr:cNvSpPr/>
      </xdr:nvSpPr>
      <xdr:spPr>
        <a:xfrm>
          <a:off x="16268700" y="134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162082</xdr:rowOff>
    </xdr:from>
    <xdr:ext cx="469744" cy="259045"/>
    <xdr:sp macro="" textlink="">
      <xdr:nvSpPr>
        <xdr:cNvPr id="658" name="災害復旧費該当値テキスト"/>
        <xdr:cNvSpPr txBox="1"/>
      </xdr:nvSpPr>
      <xdr:spPr>
        <a:xfrm>
          <a:off x="16370300" y="131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4821</xdr:rowOff>
    </xdr:from>
    <xdr:to>
      <xdr:col>22</xdr:col>
      <xdr:colOff>415925</xdr:colOff>
      <xdr:row>78</xdr:row>
      <xdr:rowOff>106421</xdr:rowOff>
    </xdr:to>
    <xdr:sp macro="" textlink="">
      <xdr:nvSpPr>
        <xdr:cNvPr id="659" name="円/楕円 658"/>
        <xdr:cNvSpPr/>
      </xdr:nvSpPr>
      <xdr:spPr>
        <a:xfrm>
          <a:off x="15430500" y="133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122948</xdr:rowOff>
    </xdr:from>
    <xdr:ext cx="469744" cy="259045"/>
    <xdr:sp macro="" textlink="">
      <xdr:nvSpPr>
        <xdr:cNvPr id="660" name="テキスト ボックス 659"/>
        <xdr:cNvSpPr txBox="1"/>
      </xdr:nvSpPr>
      <xdr:spPr>
        <a:xfrm>
          <a:off x="15246427" y="1315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36047</xdr:rowOff>
    </xdr:from>
    <xdr:to>
      <xdr:col>21</xdr:col>
      <xdr:colOff>212725</xdr:colOff>
      <xdr:row>78</xdr:row>
      <xdr:rowOff>137647</xdr:rowOff>
    </xdr:to>
    <xdr:sp macro="" textlink="">
      <xdr:nvSpPr>
        <xdr:cNvPr id="661" name="円/楕円 660"/>
        <xdr:cNvSpPr/>
      </xdr:nvSpPr>
      <xdr:spPr>
        <a:xfrm>
          <a:off x="145415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154174</xdr:rowOff>
    </xdr:from>
    <xdr:ext cx="469744" cy="259045"/>
    <xdr:sp macro="" textlink="">
      <xdr:nvSpPr>
        <xdr:cNvPr id="662" name="テキスト ボックス 661"/>
        <xdr:cNvSpPr txBox="1"/>
      </xdr:nvSpPr>
      <xdr:spPr>
        <a:xfrm>
          <a:off x="14357427" y="1318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124451</xdr:rowOff>
    </xdr:from>
    <xdr:to>
      <xdr:col>20</xdr:col>
      <xdr:colOff>9525</xdr:colOff>
      <xdr:row>78</xdr:row>
      <xdr:rowOff>54601</xdr:rowOff>
    </xdr:to>
    <xdr:sp macro="" textlink="">
      <xdr:nvSpPr>
        <xdr:cNvPr id="663" name="円/楕円 662"/>
        <xdr:cNvSpPr/>
      </xdr:nvSpPr>
      <xdr:spPr>
        <a:xfrm>
          <a:off x="13652500" y="133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71128</xdr:rowOff>
    </xdr:from>
    <xdr:ext cx="534377" cy="259045"/>
    <xdr:sp macro="" textlink="">
      <xdr:nvSpPr>
        <xdr:cNvPr id="664" name="テキスト ボックス 663"/>
        <xdr:cNvSpPr txBox="1"/>
      </xdr:nvSpPr>
      <xdr:spPr>
        <a:xfrm>
          <a:off x="13436111" y="1310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162254</xdr:rowOff>
    </xdr:from>
    <xdr:to>
      <xdr:col>18</xdr:col>
      <xdr:colOff>492125</xdr:colOff>
      <xdr:row>78</xdr:row>
      <xdr:rowOff>92404</xdr:rowOff>
    </xdr:to>
    <xdr:sp macro="" textlink="">
      <xdr:nvSpPr>
        <xdr:cNvPr id="665" name="円/楕円 664"/>
        <xdr:cNvSpPr/>
      </xdr:nvSpPr>
      <xdr:spPr>
        <a:xfrm>
          <a:off x="12763500" y="133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108931</xdr:rowOff>
    </xdr:from>
    <xdr:ext cx="534377" cy="259045"/>
    <xdr:sp macro="" textlink="">
      <xdr:nvSpPr>
        <xdr:cNvPr id="666" name="テキスト ボックス 665"/>
        <xdr:cNvSpPr txBox="1"/>
      </xdr:nvSpPr>
      <xdr:spPr>
        <a:xfrm>
          <a:off x="12547111" y="131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19686</xdr:rowOff>
    </xdr:from>
    <xdr:to>
      <xdr:col>23</xdr:col>
      <xdr:colOff>517525</xdr:colOff>
      <xdr:row>93</xdr:row>
      <xdr:rowOff>42520</xdr:rowOff>
    </xdr:to>
    <xdr:cxnSp macro="">
      <xdr:nvCxnSpPr>
        <xdr:cNvPr id="695" name="直線コネクタ 694"/>
        <xdr:cNvCxnSpPr/>
      </xdr:nvCxnSpPr>
      <xdr:spPr>
        <a:xfrm>
          <a:off x="15481300" y="15621636"/>
          <a:ext cx="838200" cy="3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19686</xdr:rowOff>
    </xdr:from>
    <xdr:to>
      <xdr:col>22</xdr:col>
      <xdr:colOff>365125</xdr:colOff>
      <xdr:row>91</xdr:row>
      <xdr:rowOff>117818</xdr:rowOff>
    </xdr:to>
    <xdr:cxnSp macro="">
      <xdr:nvCxnSpPr>
        <xdr:cNvPr id="698" name="直線コネクタ 697"/>
        <xdr:cNvCxnSpPr/>
      </xdr:nvCxnSpPr>
      <xdr:spPr>
        <a:xfrm flipV="1">
          <a:off x="14592300" y="15621636"/>
          <a:ext cx="889000" cy="9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64325</xdr:rowOff>
    </xdr:from>
    <xdr:to>
      <xdr:col>21</xdr:col>
      <xdr:colOff>161925</xdr:colOff>
      <xdr:row>91</xdr:row>
      <xdr:rowOff>117818</xdr:rowOff>
    </xdr:to>
    <xdr:cxnSp macro="">
      <xdr:nvCxnSpPr>
        <xdr:cNvPr id="701" name="直線コネクタ 700"/>
        <xdr:cNvCxnSpPr/>
      </xdr:nvCxnSpPr>
      <xdr:spPr>
        <a:xfrm>
          <a:off x="13703300" y="15666275"/>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169711</xdr:rowOff>
    </xdr:from>
    <xdr:to>
      <xdr:col>19</xdr:col>
      <xdr:colOff>644525</xdr:colOff>
      <xdr:row>91</xdr:row>
      <xdr:rowOff>64325</xdr:rowOff>
    </xdr:to>
    <xdr:cxnSp macro="">
      <xdr:nvCxnSpPr>
        <xdr:cNvPr id="704" name="直線コネクタ 703"/>
        <xdr:cNvCxnSpPr/>
      </xdr:nvCxnSpPr>
      <xdr:spPr>
        <a:xfrm>
          <a:off x="12814300" y="15600211"/>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163170</xdr:rowOff>
    </xdr:from>
    <xdr:to>
      <xdr:col>23</xdr:col>
      <xdr:colOff>568325</xdr:colOff>
      <xdr:row>93</xdr:row>
      <xdr:rowOff>93320</xdr:rowOff>
    </xdr:to>
    <xdr:sp macro="" textlink="">
      <xdr:nvSpPr>
        <xdr:cNvPr id="714" name="円/楕円 713"/>
        <xdr:cNvSpPr/>
      </xdr:nvSpPr>
      <xdr:spPr>
        <a:xfrm>
          <a:off x="16268700" y="159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14597</xdr:rowOff>
    </xdr:from>
    <xdr:ext cx="534377" cy="259045"/>
    <xdr:sp macro="" textlink="">
      <xdr:nvSpPr>
        <xdr:cNvPr id="715" name="公債費該当値テキスト"/>
        <xdr:cNvSpPr txBox="1"/>
      </xdr:nvSpPr>
      <xdr:spPr>
        <a:xfrm>
          <a:off x="16370300" y="1578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81,152</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140336</xdr:rowOff>
    </xdr:from>
    <xdr:to>
      <xdr:col>22</xdr:col>
      <xdr:colOff>415925</xdr:colOff>
      <xdr:row>91</xdr:row>
      <xdr:rowOff>70486</xdr:rowOff>
    </xdr:to>
    <xdr:sp macro="" textlink="">
      <xdr:nvSpPr>
        <xdr:cNvPr id="716" name="円/楕円 715"/>
        <xdr:cNvSpPr/>
      </xdr:nvSpPr>
      <xdr:spPr>
        <a:xfrm>
          <a:off x="15430500" y="1557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87013</xdr:rowOff>
    </xdr:from>
    <xdr:ext cx="599010" cy="259045"/>
    <xdr:sp macro="" textlink="">
      <xdr:nvSpPr>
        <xdr:cNvPr id="717" name="テキスト ボックス 716"/>
        <xdr:cNvSpPr txBox="1"/>
      </xdr:nvSpPr>
      <xdr:spPr>
        <a:xfrm>
          <a:off x="15181794" y="1534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109,950</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67018</xdr:rowOff>
    </xdr:from>
    <xdr:to>
      <xdr:col>21</xdr:col>
      <xdr:colOff>212725</xdr:colOff>
      <xdr:row>91</xdr:row>
      <xdr:rowOff>168618</xdr:rowOff>
    </xdr:to>
    <xdr:sp macro="" textlink="">
      <xdr:nvSpPr>
        <xdr:cNvPr id="718" name="円/楕円 717"/>
        <xdr:cNvSpPr/>
      </xdr:nvSpPr>
      <xdr:spPr>
        <a:xfrm>
          <a:off x="14541500" y="156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13695</xdr:rowOff>
    </xdr:from>
    <xdr:ext cx="599010" cy="259045"/>
    <xdr:sp macro="" textlink="">
      <xdr:nvSpPr>
        <xdr:cNvPr id="719" name="テキスト ボックス 718"/>
        <xdr:cNvSpPr txBox="1"/>
      </xdr:nvSpPr>
      <xdr:spPr>
        <a:xfrm>
          <a:off x="14292794" y="1544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102,223</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13525</xdr:rowOff>
    </xdr:from>
    <xdr:to>
      <xdr:col>20</xdr:col>
      <xdr:colOff>9525</xdr:colOff>
      <xdr:row>91</xdr:row>
      <xdr:rowOff>115125</xdr:rowOff>
    </xdr:to>
    <xdr:sp macro="" textlink="">
      <xdr:nvSpPr>
        <xdr:cNvPr id="720" name="円/楕円 719"/>
        <xdr:cNvSpPr/>
      </xdr:nvSpPr>
      <xdr:spPr>
        <a:xfrm>
          <a:off x="13652500" y="156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131652</xdr:rowOff>
    </xdr:from>
    <xdr:ext cx="599010" cy="259045"/>
    <xdr:sp macro="" textlink="">
      <xdr:nvSpPr>
        <xdr:cNvPr id="721" name="テキスト ボックス 720"/>
        <xdr:cNvSpPr txBox="1"/>
      </xdr:nvSpPr>
      <xdr:spPr>
        <a:xfrm>
          <a:off x="13403794" y="1539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118911</xdr:rowOff>
    </xdr:from>
    <xdr:to>
      <xdr:col>18</xdr:col>
      <xdr:colOff>492125</xdr:colOff>
      <xdr:row>91</xdr:row>
      <xdr:rowOff>49061</xdr:rowOff>
    </xdr:to>
    <xdr:sp macro="" textlink="">
      <xdr:nvSpPr>
        <xdr:cNvPr id="722" name="円/楕円 721"/>
        <xdr:cNvSpPr/>
      </xdr:nvSpPr>
      <xdr:spPr>
        <a:xfrm>
          <a:off x="12763500" y="155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65588</xdr:rowOff>
    </xdr:from>
    <xdr:ext cx="599010" cy="259045"/>
    <xdr:sp macro="" textlink="">
      <xdr:nvSpPr>
        <xdr:cNvPr id="723" name="テキスト ボックス 722"/>
        <xdr:cNvSpPr txBox="1"/>
      </xdr:nvSpPr>
      <xdr:spPr>
        <a:xfrm>
          <a:off x="12514794" y="1532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90322</xdr:rowOff>
    </xdr:from>
    <xdr:to>
      <xdr:col>32</xdr:col>
      <xdr:colOff>187325</xdr:colOff>
      <xdr:row>38</xdr:row>
      <xdr:rowOff>110896</xdr:rowOff>
    </xdr:to>
    <xdr:cxnSp macro="">
      <xdr:nvCxnSpPr>
        <xdr:cNvPr id="750" name="直線コネクタ 749"/>
        <xdr:cNvCxnSpPr/>
      </xdr:nvCxnSpPr>
      <xdr:spPr>
        <a:xfrm>
          <a:off x="21323300" y="6262522"/>
          <a:ext cx="8382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72034</xdr:rowOff>
    </xdr:from>
    <xdr:to>
      <xdr:col>31</xdr:col>
      <xdr:colOff>34925</xdr:colOff>
      <xdr:row>36</xdr:row>
      <xdr:rowOff>90322</xdr:rowOff>
    </xdr:to>
    <xdr:cxnSp macro="">
      <xdr:nvCxnSpPr>
        <xdr:cNvPr id="753" name="直線コネクタ 752"/>
        <xdr:cNvCxnSpPr/>
      </xdr:nvCxnSpPr>
      <xdr:spPr>
        <a:xfrm>
          <a:off x="20434300" y="5901334"/>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115790</xdr:rowOff>
    </xdr:from>
    <xdr:ext cx="378565" cy="259045"/>
    <xdr:sp macro="" textlink="">
      <xdr:nvSpPr>
        <xdr:cNvPr id="755" name="テキスト ボックス 754"/>
        <xdr:cNvSpPr txBox="1"/>
      </xdr:nvSpPr>
      <xdr:spPr>
        <a:xfrm>
          <a:off x="21134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72034</xdr:rowOff>
    </xdr:from>
    <xdr:to>
      <xdr:col>29</xdr:col>
      <xdr:colOff>517525</xdr:colOff>
      <xdr:row>38</xdr:row>
      <xdr:rowOff>70663</xdr:rowOff>
    </xdr:to>
    <xdr:cxnSp macro="">
      <xdr:nvCxnSpPr>
        <xdr:cNvPr id="756" name="直線コネクタ 755"/>
        <xdr:cNvCxnSpPr/>
      </xdr:nvCxnSpPr>
      <xdr:spPr>
        <a:xfrm flipV="1">
          <a:off x="19545300" y="5901334"/>
          <a:ext cx="889000" cy="6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121734</xdr:rowOff>
    </xdr:from>
    <xdr:ext cx="378565" cy="259045"/>
    <xdr:sp macro="" textlink="">
      <xdr:nvSpPr>
        <xdr:cNvPr id="758" name="テキスト ボックス 757"/>
        <xdr:cNvSpPr txBox="1"/>
      </xdr:nvSpPr>
      <xdr:spPr>
        <a:xfrm>
          <a:off x="20245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58318</xdr:rowOff>
    </xdr:from>
    <xdr:to>
      <xdr:col>28</xdr:col>
      <xdr:colOff>314325</xdr:colOff>
      <xdr:row>38</xdr:row>
      <xdr:rowOff>70663</xdr:rowOff>
    </xdr:to>
    <xdr:cxnSp macro="">
      <xdr:nvCxnSpPr>
        <xdr:cNvPr id="759" name="直線コネクタ 758"/>
        <xdr:cNvCxnSpPr/>
      </xdr:nvCxnSpPr>
      <xdr:spPr>
        <a:xfrm>
          <a:off x="18656300" y="657341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69" name="円/楕円 768"/>
        <xdr:cNvSpPr/>
      </xdr:nvSpPr>
      <xdr:spPr>
        <a:xfrm>
          <a:off x="221107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18863</xdr:rowOff>
    </xdr:from>
    <xdr:ext cx="313932" cy="259045"/>
    <xdr:sp macro="" textlink="">
      <xdr:nvSpPr>
        <xdr:cNvPr id="770" name="諸支出金該当値テキスト"/>
        <xdr:cNvSpPr txBox="1"/>
      </xdr:nvSpPr>
      <xdr:spPr>
        <a:xfrm>
          <a:off x="22212300" y="6533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39522</xdr:rowOff>
    </xdr:from>
    <xdr:to>
      <xdr:col>31</xdr:col>
      <xdr:colOff>85725</xdr:colOff>
      <xdr:row>36</xdr:row>
      <xdr:rowOff>141122</xdr:rowOff>
    </xdr:to>
    <xdr:sp macro="" textlink="">
      <xdr:nvSpPr>
        <xdr:cNvPr id="771" name="円/楕円 770"/>
        <xdr:cNvSpPr/>
      </xdr:nvSpPr>
      <xdr:spPr>
        <a:xfrm>
          <a:off x="21272500" y="62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157649</xdr:rowOff>
    </xdr:from>
    <xdr:ext cx="378565" cy="259045"/>
    <xdr:sp macro="" textlink="">
      <xdr:nvSpPr>
        <xdr:cNvPr id="772" name="テキスト ボックス 771"/>
        <xdr:cNvSpPr txBox="1"/>
      </xdr:nvSpPr>
      <xdr:spPr>
        <a:xfrm>
          <a:off x="21134017" y="598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21234</xdr:rowOff>
    </xdr:from>
    <xdr:to>
      <xdr:col>29</xdr:col>
      <xdr:colOff>568325</xdr:colOff>
      <xdr:row>34</xdr:row>
      <xdr:rowOff>122834</xdr:rowOff>
    </xdr:to>
    <xdr:sp macro="" textlink="">
      <xdr:nvSpPr>
        <xdr:cNvPr id="773" name="円/楕円 772"/>
        <xdr:cNvSpPr/>
      </xdr:nvSpPr>
      <xdr:spPr>
        <a:xfrm>
          <a:off x="20383500" y="58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139361</xdr:rowOff>
    </xdr:from>
    <xdr:ext cx="469744" cy="259045"/>
    <xdr:sp macro="" textlink="">
      <xdr:nvSpPr>
        <xdr:cNvPr id="774" name="テキスト ボックス 773"/>
        <xdr:cNvSpPr txBox="1"/>
      </xdr:nvSpPr>
      <xdr:spPr>
        <a:xfrm>
          <a:off x="20199427" y="56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19863</xdr:rowOff>
    </xdr:from>
    <xdr:to>
      <xdr:col>28</xdr:col>
      <xdr:colOff>365125</xdr:colOff>
      <xdr:row>38</xdr:row>
      <xdr:rowOff>121463</xdr:rowOff>
    </xdr:to>
    <xdr:sp macro="" textlink="">
      <xdr:nvSpPr>
        <xdr:cNvPr id="775" name="円/楕円 774"/>
        <xdr:cNvSpPr/>
      </xdr:nvSpPr>
      <xdr:spPr>
        <a:xfrm>
          <a:off x="19494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112590</xdr:rowOff>
    </xdr:from>
    <xdr:ext cx="378565" cy="259045"/>
    <xdr:sp macro="" textlink="">
      <xdr:nvSpPr>
        <xdr:cNvPr id="776" name="テキスト ボックス 775"/>
        <xdr:cNvSpPr txBox="1"/>
      </xdr:nvSpPr>
      <xdr:spPr>
        <a:xfrm>
          <a:off x="19356017" y="66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7518</xdr:rowOff>
    </xdr:from>
    <xdr:to>
      <xdr:col>27</xdr:col>
      <xdr:colOff>161925</xdr:colOff>
      <xdr:row>38</xdr:row>
      <xdr:rowOff>109118</xdr:rowOff>
    </xdr:to>
    <xdr:sp macro="" textlink="">
      <xdr:nvSpPr>
        <xdr:cNvPr id="777" name="円/楕円 776"/>
        <xdr:cNvSpPr/>
      </xdr:nvSpPr>
      <xdr:spPr>
        <a:xfrm>
          <a:off x="18605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100245</xdr:rowOff>
    </xdr:from>
    <xdr:ext cx="378565" cy="259045"/>
    <xdr:sp macro="" textlink="">
      <xdr:nvSpPr>
        <xdr:cNvPr id="778" name="テキスト ボックス 777"/>
        <xdr:cNvSpPr txBox="1"/>
      </xdr:nvSpPr>
      <xdr:spPr>
        <a:xfrm>
          <a:off x="18467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議会費は、議員共済会負担金が増となったことで平成２７年度は増となった。　総務費は、近年、各支所庁舎の建設等が継続されていることから、他団体より多い要因となっている。民生費は、福祉施設費が減となったことで平成２７年度は他団体より少なくなったが、他団体と同様、社会保障費の</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等により増大傾向となっている。</a:t>
          </a:r>
          <a:endParaRPr lang="ja-JP" altLang="ja-JP" sz="1200">
            <a:effectLst/>
          </a:endParaRPr>
        </a:p>
        <a:p>
          <a:r>
            <a:rPr kumimoji="1" lang="ja-JP" altLang="ja-JP" sz="1050">
              <a:solidFill>
                <a:schemeClr val="dk1"/>
              </a:solidFill>
              <a:effectLst/>
              <a:latin typeface="+mn-lt"/>
              <a:ea typeface="+mn-ea"/>
              <a:cs typeface="+mn-cs"/>
            </a:rPr>
            <a:t>　衛生費は、清掃センター改良事業が昨年度完了したことに伴い減となった。労働費は、雇用情勢が改善されてきたことにより減額傾向となっているが、雇用創出に力点をおいていることから、他団体より多い要因となっている。　</a:t>
          </a:r>
          <a:endParaRPr lang="ja-JP" altLang="ja-JP" sz="1200">
            <a:effectLst/>
          </a:endParaRPr>
        </a:p>
        <a:p>
          <a:r>
            <a:rPr kumimoji="1" lang="ja-JP" altLang="ja-JP" sz="1050">
              <a:solidFill>
                <a:schemeClr val="dk1"/>
              </a:solidFill>
              <a:effectLst/>
              <a:latin typeface="+mn-lt"/>
              <a:ea typeface="+mn-ea"/>
              <a:cs typeface="+mn-cs"/>
            </a:rPr>
            <a:t>　農林水産業費は、広大な面積に散在する農地、山林が多く、また、本市の基幹産業であるため他団体より多い要因となっている。２７年度は、多面的機能支払事業の皆増等により増となった。　商工費は、</a:t>
          </a:r>
          <a:r>
            <a:rPr kumimoji="1" lang="ja-JP" altLang="en-US" sz="1050">
              <a:solidFill>
                <a:schemeClr val="dk1"/>
              </a:solidFill>
              <a:effectLst/>
              <a:latin typeface="+mn-lt"/>
              <a:ea typeface="+mn-ea"/>
              <a:cs typeface="+mn-cs"/>
            </a:rPr>
            <a:t>地域活性化・</a:t>
          </a:r>
          <a:r>
            <a:rPr kumimoji="1" lang="ja-JP" altLang="ja-JP" sz="1050">
              <a:solidFill>
                <a:schemeClr val="dk1"/>
              </a:solidFill>
              <a:effectLst/>
              <a:latin typeface="+mn-lt"/>
              <a:ea typeface="+mn-ea"/>
              <a:cs typeface="+mn-cs"/>
            </a:rPr>
            <a:t>地域住民生活等緊急支援交付金の皆増等により増となった。広大な面積に散在する観光施設の運営、維持管理費が多く、他団体より多い要因となっている。　</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土木費は、道路延長や、豪雪地帯のため除排雪経費が多いこと等から他団体より多い要因となっている。２７年度は地域の元気臨時交付金事業、下水道事業への繰出金、国立療養所跡地整備事業や除排雪経費の減等により少なくなった。</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消防費は、広大な面積をカバーするため職員数が多いことに加え、近年は同報系防災行政無線整備や、分署を含む消防庁舎の改築等が継続されており他団体より多い要因となっている。　教育費は、学校の統廃合を図りながら、耐震化も進めてきたことから、他団体より多い傾向にあったが、事業が減少してきたことから少なくなった。</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災害復旧費</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、広大な面積に比例し道路等のインフラや、基幹産業である農業施設が多いことから他団体より多い要因となっている。　公債費は、依然として他団体より多い状態にあるが、平成２６年度まで繰上償還を</a:t>
          </a:r>
          <a:r>
            <a:rPr kumimoji="1" lang="ja-JP" altLang="en-US" sz="1050">
              <a:solidFill>
                <a:schemeClr val="dk1"/>
              </a:solidFill>
              <a:effectLst/>
              <a:latin typeface="+mn-lt"/>
              <a:ea typeface="+mn-ea"/>
              <a:cs typeface="+mn-cs"/>
            </a:rPr>
            <a:t>行って</a:t>
          </a:r>
          <a:r>
            <a:rPr kumimoji="1" lang="ja-JP" altLang="ja-JP" sz="1050">
              <a:solidFill>
                <a:schemeClr val="dk1"/>
              </a:solidFill>
              <a:effectLst/>
              <a:latin typeface="+mn-lt"/>
              <a:ea typeface="+mn-ea"/>
              <a:cs typeface="+mn-cs"/>
            </a:rPr>
            <a:t>きたことにより平成２７年度は大幅な減額となっている。今後も元金償還</a:t>
          </a:r>
          <a:r>
            <a:rPr kumimoji="1" lang="ja-JP" altLang="en-US" sz="1050">
              <a:solidFill>
                <a:schemeClr val="dk1"/>
              </a:solidFill>
              <a:effectLst/>
              <a:latin typeface="+mn-lt"/>
              <a:ea typeface="+mn-ea"/>
              <a:cs typeface="+mn-cs"/>
            </a:rPr>
            <a:t>以内の</a:t>
          </a:r>
          <a:r>
            <a:rPr kumimoji="1" lang="ja-JP" altLang="ja-JP" sz="1050">
              <a:solidFill>
                <a:schemeClr val="dk1"/>
              </a:solidFill>
              <a:effectLst/>
              <a:latin typeface="+mn-lt"/>
              <a:ea typeface="+mn-ea"/>
              <a:cs typeface="+mn-cs"/>
            </a:rPr>
            <a:t>新規市債発行を基本とし、比率の改善に努めていく。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○財政調整基金残高</a:t>
          </a:r>
          <a:endParaRPr lang="ja-JP" altLang="ja-JP" sz="1050">
            <a:effectLst/>
          </a:endParaRPr>
        </a:p>
        <a:p>
          <a:r>
            <a:rPr kumimoji="1" lang="ja-JP" altLang="ja-JP" sz="900">
              <a:solidFill>
                <a:schemeClr val="dk1"/>
              </a:solidFill>
              <a:effectLst/>
              <a:latin typeface="+mn-lt"/>
              <a:ea typeface="+mn-ea"/>
              <a:cs typeface="+mn-cs"/>
            </a:rPr>
            <a:t>　基金に頼らない財政運営を基本に、前年度とほぼ同額を維持している。</a:t>
          </a:r>
          <a:endParaRPr lang="ja-JP" altLang="ja-JP" sz="1050">
            <a:effectLst/>
          </a:endParaRPr>
        </a:p>
        <a:p>
          <a:r>
            <a:rPr kumimoji="1" lang="ja-JP" altLang="ja-JP" sz="900">
              <a:solidFill>
                <a:schemeClr val="dk1"/>
              </a:solidFill>
              <a:effectLst/>
              <a:latin typeface="+mn-lt"/>
              <a:ea typeface="+mn-ea"/>
              <a:cs typeface="+mn-cs"/>
            </a:rPr>
            <a:t>○実質収支額</a:t>
          </a:r>
          <a:endParaRPr lang="ja-JP" altLang="ja-JP" sz="1050">
            <a:effectLst/>
          </a:endParaRPr>
        </a:p>
        <a:p>
          <a:r>
            <a:rPr kumimoji="1" lang="ja-JP" altLang="ja-JP" sz="900">
              <a:solidFill>
                <a:schemeClr val="dk1"/>
              </a:solidFill>
              <a:effectLst/>
              <a:latin typeface="+mn-lt"/>
              <a:ea typeface="+mn-ea"/>
              <a:cs typeface="+mn-cs"/>
            </a:rPr>
            <a:t>　施設の統廃合による管理費の削減等、歳出の抑制を図り、標準財政規模比は増加傾向にある。</a:t>
          </a:r>
          <a:endParaRPr lang="ja-JP" altLang="ja-JP" sz="1050">
            <a:effectLst/>
          </a:endParaRPr>
        </a:p>
        <a:p>
          <a:r>
            <a:rPr kumimoji="1" lang="ja-JP" altLang="ja-JP" sz="900">
              <a:solidFill>
                <a:schemeClr val="dk1"/>
              </a:solidFill>
              <a:effectLst/>
              <a:latin typeface="+mn-lt"/>
              <a:ea typeface="+mn-ea"/>
              <a:cs typeface="+mn-cs"/>
            </a:rPr>
            <a:t>○実質単年度収支</a:t>
          </a:r>
          <a:endParaRPr lang="ja-JP" altLang="ja-JP" sz="1050">
            <a:effectLst/>
          </a:endParaRPr>
        </a:p>
        <a:p>
          <a:r>
            <a:rPr kumimoji="1" lang="ja-JP" altLang="ja-JP" sz="900">
              <a:solidFill>
                <a:schemeClr val="dk1"/>
              </a:solidFill>
              <a:effectLst/>
              <a:latin typeface="+mn-lt"/>
              <a:ea typeface="+mn-ea"/>
              <a:cs typeface="+mn-cs"/>
            </a:rPr>
            <a:t>　平成２７年度においては、歳入における地方交付税の減少、歳出においては市債の繰上償還を行わなかった</a:t>
          </a:r>
          <a:r>
            <a:rPr kumimoji="1" lang="ja-JP" altLang="en-US" sz="900">
              <a:solidFill>
                <a:schemeClr val="dk1"/>
              </a:solidFill>
              <a:effectLst/>
              <a:latin typeface="+mn-lt"/>
              <a:ea typeface="+mn-ea"/>
              <a:cs typeface="+mn-cs"/>
            </a:rPr>
            <a:t>た</a:t>
          </a:r>
          <a:r>
            <a:rPr kumimoji="1" lang="ja-JP" altLang="ja-JP" sz="900">
              <a:solidFill>
                <a:schemeClr val="dk1"/>
              </a:solidFill>
              <a:effectLst/>
              <a:latin typeface="+mn-lt"/>
              <a:ea typeface="+mn-ea"/>
              <a:cs typeface="+mn-cs"/>
            </a:rPr>
            <a:t>め標準財政規模比は減少した。</a:t>
          </a:r>
          <a:endParaRPr lang="ja-JP" altLang="ja-JP" sz="1050">
            <a:effectLst/>
          </a:endParaRPr>
        </a:p>
        <a:p>
          <a:r>
            <a:rPr kumimoji="1" lang="ja-JP" altLang="ja-JP" sz="900">
              <a:solidFill>
                <a:schemeClr val="dk1"/>
              </a:solidFill>
              <a:effectLst/>
              <a:latin typeface="+mn-lt"/>
              <a:ea typeface="+mn-ea"/>
              <a:cs typeface="+mn-cs"/>
            </a:rPr>
            <a:t>○今後の対応</a:t>
          </a:r>
          <a:endParaRPr lang="ja-JP" altLang="ja-JP" sz="1050">
            <a:effectLst/>
          </a:endParaRPr>
        </a:p>
        <a:p>
          <a:r>
            <a:rPr kumimoji="1" lang="ja-JP" altLang="ja-JP" sz="900">
              <a:solidFill>
                <a:schemeClr val="dk1"/>
              </a:solidFill>
              <a:effectLst/>
              <a:latin typeface="+mn-lt"/>
              <a:ea typeface="+mn-ea"/>
              <a:cs typeface="+mn-cs"/>
            </a:rPr>
            <a:t>　合併算定替の段階的な縮減による</a:t>
          </a:r>
          <a:r>
            <a:rPr kumimoji="1" lang="ja-JP" altLang="en-US" sz="900">
              <a:solidFill>
                <a:schemeClr val="dk1"/>
              </a:solidFill>
              <a:effectLst/>
              <a:latin typeface="+mn-lt"/>
              <a:ea typeface="+mn-ea"/>
              <a:cs typeface="+mn-cs"/>
            </a:rPr>
            <a:t>普通</a:t>
          </a:r>
          <a:r>
            <a:rPr kumimoji="1" lang="ja-JP" altLang="ja-JP" sz="900">
              <a:solidFill>
                <a:schemeClr val="dk1"/>
              </a:solidFill>
              <a:effectLst/>
              <a:latin typeface="+mn-lt"/>
              <a:ea typeface="+mn-ea"/>
              <a:cs typeface="+mn-cs"/>
            </a:rPr>
            <a:t>交付税の逓減が今後も続くことから、歳出の抑制による、一層の財政健全化を図り、引き続き財政調整基金に頼らない財政運営を目指す。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○現状</a:t>
          </a:r>
          <a:endParaRPr lang="ja-JP" altLang="ja-JP" sz="1400">
            <a:effectLst/>
          </a:endParaRPr>
        </a:p>
        <a:p>
          <a:r>
            <a:rPr kumimoji="1" lang="ja-JP" altLang="ja-JP" sz="1100">
              <a:solidFill>
                <a:schemeClr val="dk1"/>
              </a:solidFill>
              <a:effectLst/>
              <a:latin typeface="+mn-lt"/>
              <a:ea typeface="+mn-ea"/>
              <a:cs typeface="+mn-cs"/>
            </a:rPr>
            <a:t>　一般会計及びすべての特別会計において、黒字となっている。</a:t>
          </a:r>
          <a:endParaRPr lang="ja-JP" altLang="ja-JP" sz="1400">
            <a:effectLst/>
          </a:endParaRPr>
        </a:p>
        <a:p>
          <a:r>
            <a:rPr kumimoji="1" lang="ja-JP" altLang="ja-JP" sz="1100">
              <a:solidFill>
                <a:schemeClr val="dk1"/>
              </a:solidFill>
              <a:effectLst/>
              <a:latin typeface="+mn-lt"/>
              <a:ea typeface="+mn-ea"/>
              <a:cs typeface="+mn-cs"/>
            </a:rPr>
            <a:t>　しかし、国民健康保険特別会計においては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保険給付費の増大や保険税の減少により、黒字額が減少傾向にある。</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国民健康保険特別会計においては、健康増進を促し、保険給付費の抑制を図るとともに、税率の見直し等</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検討する必要がある。</a:t>
          </a:r>
          <a:endParaRPr lang="ja-JP" altLang="ja-JP" sz="1400">
            <a:effectLst/>
          </a:endParaRPr>
        </a:p>
        <a:p>
          <a:r>
            <a:rPr kumimoji="1" lang="ja-JP" altLang="ja-JP" sz="1100">
              <a:solidFill>
                <a:schemeClr val="dk1"/>
              </a:solidFill>
              <a:effectLst/>
              <a:latin typeface="+mn-lt"/>
              <a:ea typeface="+mn-ea"/>
              <a:cs typeface="+mn-cs"/>
            </a:rPr>
            <a:t>　他会計においては、引き続き適正な財政運営、企業経営を図っていく。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50993439</v>
      </c>
      <c r="BO4" s="379"/>
      <c r="BP4" s="379"/>
      <c r="BQ4" s="379"/>
      <c r="BR4" s="379"/>
      <c r="BS4" s="379"/>
      <c r="BT4" s="379"/>
      <c r="BU4" s="380"/>
      <c r="BV4" s="378">
        <v>58618644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9.1</v>
      </c>
      <c r="CU4" s="385"/>
      <c r="CV4" s="385"/>
      <c r="CW4" s="385"/>
      <c r="CX4" s="385"/>
      <c r="CY4" s="385"/>
      <c r="CZ4" s="385"/>
      <c r="DA4" s="386"/>
      <c r="DB4" s="384">
        <v>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48047606</v>
      </c>
      <c r="BO5" s="416"/>
      <c r="BP5" s="416"/>
      <c r="BQ5" s="416"/>
      <c r="BR5" s="416"/>
      <c r="BS5" s="416"/>
      <c r="BT5" s="416"/>
      <c r="BU5" s="417"/>
      <c r="BV5" s="415">
        <v>55951016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89.1</v>
      </c>
      <c r="CU5" s="413"/>
      <c r="CV5" s="413"/>
      <c r="CW5" s="413"/>
      <c r="CX5" s="413"/>
      <c r="CY5" s="413"/>
      <c r="CZ5" s="413"/>
      <c r="DA5" s="414"/>
      <c r="DB5" s="412">
        <v>89.4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2945833</v>
      </c>
      <c r="BO6" s="416"/>
      <c r="BP6" s="416"/>
      <c r="BQ6" s="416"/>
      <c r="BR6" s="416"/>
      <c r="BS6" s="416"/>
      <c r="BT6" s="416"/>
      <c r="BU6" s="417"/>
      <c r="BV6" s="415">
        <v>2667628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94.2</v>
      </c>
      <c r="CU6" s="453"/>
      <c r="CV6" s="453"/>
      <c r="CW6" s="453"/>
      <c r="CX6" s="453"/>
      <c r="CY6" s="453"/>
      <c r="CZ6" s="453"/>
      <c r="DA6" s="454"/>
      <c r="DB6" s="452">
        <v>95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124784</v>
      </c>
      <c r="BO7" s="416"/>
      <c r="BP7" s="416"/>
      <c r="BQ7" s="416"/>
      <c r="BR7" s="416"/>
      <c r="BS7" s="416"/>
      <c r="BT7" s="416"/>
      <c r="BU7" s="417"/>
      <c r="BV7" s="415">
        <v>477893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30862657</v>
      </c>
      <c r="CU7" s="416"/>
      <c r="CV7" s="416"/>
      <c r="CW7" s="416"/>
      <c r="CX7" s="416"/>
      <c r="CY7" s="416"/>
      <c r="CZ7" s="416"/>
      <c r="DA7" s="417"/>
      <c r="DB7" s="415">
        <v>31116843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2821049</v>
      </c>
      <c r="BO8" s="416"/>
      <c r="BP8" s="416"/>
      <c r="BQ8" s="416"/>
      <c r="BR8" s="416"/>
      <c r="BS8" s="416"/>
      <c r="BT8" s="416"/>
      <c r="BU8" s="417"/>
      <c r="BV8" s="415">
        <v>2189735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79927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631314</v>
      </c>
      <c r="BO9" s="416"/>
      <c r="BP9" s="416"/>
      <c r="BQ9" s="416"/>
      <c r="BR9" s="416"/>
      <c r="BS9" s="416"/>
      <c r="BT9" s="416"/>
      <c r="BU9" s="417"/>
      <c r="BV9" s="415">
        <v>-3393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18</v>
      </c>
      <c r="CU9" s="413"/>
      <c r="CV9" s="413"/>
      <c r="CW9" s="413"/>
      <c r="CX9" s="413"/>
      <c r="CY9" s="413"/>
      <c r="CZ9" s="413"/>
      <c r="DA9" s="414"/>
      <c r="DB9" s="412">
        <v>22.9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85229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1478</v>
      </c>
      <c r="BO10" s="416"/>
      <c r="BP10" s="416"/>
      <c r="BQ10" s="416"/>
      <c r="BR10" s="416"/>
      <c r="BS10" s="416"/>
      <c r="BT10" s="416"/>
      <c r="BU10" s="417"/>
      <c r="BV10" s="415">
        <v>1307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2042610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80761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80534</v>
      </c>
      <c r="S13" s="497"/>
      <c r="T13" s="497"/>
      <c r="U13" s="497"/>
      <c r="V13" s="498"/>
      <c r="W13" s="431" t="s">
        <v>120</v>
      </c>
      <c r="X13" s="432"/>
      <c r="Y13" s="432"/>
      <c r="Z13" s="432"/>
      <c r="AA13" s="432"/>
      <c r="AB13" s="422"/>
      <c r="AC13" s="466">
        <v>4499</v>
      </c>
      <c r="AD13" s="467"/>
      <c r="AE13" s="467"/>
      <c r="AF13" s="467"/>
      <c r="AG13" s="506"/>
      <c r="AH13" s="466">
        <v>5207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632792</v>
      </c>
      <c r="BO13" s="416"/>
      <c r="BP13" s="416"/>
      <c r="BQ13" s="416"/>
      <c r="BR13" s="416"/>
      <c r="BS13" s="416"/>
      <c r="BT13" s="416"/>
      <c r="BU13" s="417"/>
      <c r="BV13" s="415">
        <v>2040524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12.8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81961</v>
      </c>
      <c r="S14" s="497"/>
      <c r="T14" s="497"/>
      <c r="U14" s="497"/>
      <c r="V14" s="498"/>
      <c r="W14" s="405"/>
      <c r="X14" s="406"/>
      <c r="Y14" s="406"/>
      <c r="Z14" s="406"/>
      <c r="AA14" s="406"/>
      <c r="AB14" s="395"/>
      <c r="AC14" s="499">
        <v>11.2</v>
      </c>
      <c r="AD14" s="500"/>
      <c r="AE14" s="500"/>
      <c r="AF14" s="500"/>
      <c r="AG14" s="501"/>
      <c r="AH14" s="499">
        <v>11.8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119.6</v>
      </c>
      <c r="CU14" s="511"/>
      <c r="CV14" s="511"/>
      <c r="CW14" s="511"/>
      <c r="CX14" s="511"/>
      <c r="CY14" s="511"/>
      <c r="CZ14" s="511"/>
      <c r="DA14" s="512"/>
      <c r="DB14" s="510">
        <v>126.5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81701</v>
      </c>
      <c r="S15" s="497"/>
      <c r="T15" s="497"/>
      <c r="U15" s="497"/>
      <c r="V15" s="498"/>
      <c r="W15" s="431" t="s">
        <v>127</v>
      </c>
      <c r="X15" s="432"/>
      <c r="Y15" s="432"/>
      <c r="Z15" s="432"/>
      <c r="AA15" s="432"/>
      <c r="AB15" s="422"/>
      <c r="AC15" s="466">
        <v>13070</v>
      </c>
      <c r="AD15" s="467"/>
      <c r="AE15" s="467"/>
      <c r="AF15" s="467"/>
      <c r="AG15" s="506"/>
      <c r="AH15" s="466">
        <v>15129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7910627</v>
      </c>
      <c r="BO15" s="379"/>
      <c r="BP15" s="379"/>
      <c r="BQ15" s="379"/>
      <c r="BR15" s="379"/>
      <c r="BS15" s="379"/>
      <c r="BT15" s="379"/>
      <c r="BU15" s="380"/>
      <c r="BV15" s="378">
        <v>7499255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32.5</v>
      </c>
      <c r="AD16" s="500"/>
      <c r="AE16" s="500"/>
      <c r="AF16" s="500"/>
      <c r="AG16" s="501"/>
      <c r="AH16" s="499">
        <v>34.4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24146433</v>
      </c>
      <c r="BO16" s="416"/>
      <c r="BP16" s="416"/>
      <c r="BQ16" s="416"/>
      <c r="BR16" s="416"/>
      <c r="BS16" s="416"/>
      <c r="BT16" s="416"/>
      <c r="BU16" s="417"/>
      <c r="BV16" s="415">
        <v>23007842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22660</v>
      </c>
      <c r="AD17" s="467"/>
      <c r="AE17" s="467"/>
      <c r="AF17" s="467"/>
      <c r="AG17" s="506"/>
      <c r="AH17" s="466">
        <v>23515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9928656</v>
      </c>
      <c r="BO17" s="416"/>
      <c r="BP17" s="416"/>
      <c r="BQ17" s="416"/>
      <c r="BR17" s="416"/>
      <c r="BS17" s="416"/>
      <c r="BT17" s="416"/>
      <c r="BU17" s="417"/>
      <c r="BV17" s="415">
        <v>9539628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1209.5999999999999</v>
      </c>
      <c r="M18" s="528"/>
      <c r="N18" s="528"/>
      <c r="O18" s="528"/>
      <c r="P18" s="528"/>
      <c r="Q18" s="528"/>
      <c r="R18" s="529"/>
      <c r="S18" s="529"/>
      <c r="T18" s="529"/>
      <c r="U18" s="529"/>
      <c r="V18" s="530"/>
      <c r="W18" s="433"/>
      <c r="X18" s="434"/>
      <c r="Y18" s="434"/>
      <c r="Z18" s="434"/>
      <c r="AA18" s="434"/>
      <c r="AB18" s="425"/>
      <c r="AC18" s="531">
        <v>56.3</v>
      </c>
      <c r="AD18" s="532"/>
      <c r="AE18" s="532"/>
      <c r="AF18" s="532"/>
      <c r="AG18" s="533"/>
      <c r="AH18" s="531">
        <v>53.4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27683499</v>
      </c>
      <c r="BO18" s="416"/>
      <c r="BP18" s="416"/>
      <c r="BQ18" s="416"/>
      <c r="BR18" s="416"/>
      <c r="BS18" s="416"/>
      <c r="BT18" s="416"/>
      <c r="BU18" s="417"/>
      <c r="BV18" s="415">
        <v>28040551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66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35561063</v>
      </c>
      <c r="BO19" s="416"/>
      <c r="BP19" s="416"/>
      <c r="BQ19" s="416"/>
      <c r="BR19" s="416"/>
      <c r="BS19" s="416"/>
      <c r="BT19" s="416"/>
      <c r="BU19" s="417"/>
      <c r="BV19" s="415">
        <v>38629720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28349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70123589</v>
      </c>
      <c r="BO23" s="416"/>
      <c r="BP23" s="416"/>
      <c r="BQ23" s="416"/>
      <c r="BR23" s="416"/>
      <c r="BS23" s="416"/>
      <c r="BT23" s="416"/>
      <c r="BU23" s="417"/>
      <c r="BV23" s="415">
        <v>70464494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8100</v>
      </c>
      <c r="R24" s="467"/>
      <c r="S24" s="467"/>
      <c r="T24" s="467"/>
      <c r="U24" s="467"/>
      <c r="V24" s="506"/>
      <c r="W24" s="561"/>
      <c r="X24" s="549"/>
      <c r="Y24" s="550"/>
      <c r="Z24" s="465" t="s">
        <v>151</v>
      </c>
      <c r="AA24" s="445"/>
      <c r="AB24" s="445"/>
      <c r="AC24" s="445"/>
      <c r="AD24" s="445"/>
      <c r="AE24" s="445"/>
      <c r="AF24" s="445"/>
      <c r="AG24" s="446"/>
      <c r="AH24" s="466">
        <v>911</v>
      </c>
      <c r="AI24" s="467"/>
      <c r="AJ24" s="467"/>
      <c r="AK24" s="467"/>
      <c r="AL24" s="506"/>
      <c r="AM24" s="466">
        <v>2741199</v>
      </c>
      <c r="AN24" s="467"/>
      <c r="AO24" s="467"/>
      <c r="AP24" s="467"/>
      <c r="AQ24" s="467"/>
      <c r="AR24" s="506"/>
      <c r="AS24" s="466">
        <v>3009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53869166</v>
      </c>
      <c r="BO24" s="416"/>
      <c r="BP24" s="416"/>
      <c r="BQ24" s="416"/>
      <c r="BR24" s="416"/>
      <c r="BS24" s="416"/>
      <c r="BT24" s="416"/>
      <c r="BU24" s="417"/>
      <c r="BV24" s="415">
        <v>53859720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6390</v>
      </c>
      <c r="R25" s="467"/>
      <c r="S25" s="467"/>
      <c r="T25" s="467"/>
      <c r="U25" s="467"/>
      <c r="V25" s="506"/>
      <c r="W25" s="561"/>
      <c r="X25" s="549"/>
      <c r="Y25" s="550"/>
      <c r="Z25" s="465" t="s">
        <v>154</v>
      </c>
      <c r="AA25" s="445"/>
      <c r="AB25" s="445"/>
      <c r="AC25" s="445"/>
      <c r="AD25" s="445"/>
      <c r="AE25" s="445"/>
      <c r="AF25" s="445"/>
      <c r="AG25" s="446"/>
      <c r="AH25" s="466">
        <v>186</v>
      </c>
      <c r="AI25" s="467"/>
      <c r="AJ25" s="467"/>
      <c r="AK25" s="467"/>
      <c r="AL25" s="506"/>
      <c r="AM25" s="466">
        <v>472068</v>
      </c>
      <c r="AN25" s="467"/>
      <c r="AO25" s="467"/>
      <c r="AP25" s="467"/>
      <c r="AQ25" s="467"/>
      <c r="AR25" s="506"/>
      <c r="AS25" s="466">
        <v>2538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549759</v>
      </c>
      <c r="BO25" s="379"/>
      <c r="BP25" s="379"/>
      <c r="BQ25" s="379"/>
      <c r="BR25" s="379"/>
      <c r="BS25" s="379"/>
      <c r="BT25" s="379"/>
      <c r="BU25" s="380"/>
      <c r="BV25" s="378">
        <v>749687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5670</v>
      </c>
      <c r="R26" s="467"/>
      <c r="S26" s="467"/>
      <c r="T26" s="467"/>
      <c r="U26" s="467"/>
      <c r="V26" s="506"/>
      <c r="W26" s="561"/>
      <c r="X26" s="549"/>
      <c r="Y26" s="550"/>
      <c r="Z26" s="465" t="s">
        <v>157</v>
      </c>
      <c r="AA26" s="571"/>
      <c r="AB26" s="571"/>
      <c r="AC26" s="571"/>
      <c r="AD26" s="571"/>
      <c r="AE26" s="571"/>
      <c r="AF26" s="571"/>
      <c r="AG26" s="572"/>
      <c r="AH26" s="466">
        <v>71</v>
      </c>
      <c r="AI26" s="467"/>
      <c r="AJ26" s="467"/>
      <c r="AK26" s="467"/>
      <c r="AL26" s="506"/>
      <c r="AM26" s="466">
        <v>221804</v>
      </c>
      <c r="AN26" s="467"/>
      <c r="AO26" s="467"/>
      <c r="AP26" s="467"/>
      <c r="AQ26" s="467"/>
      <c r="AR26" s="506"/>
      <c r="AS26" s="466">
        <v>3124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4270</v>
      </c>
      <c r="R27" s="467"/>
      <c r="S27" s="467"/>
      <c r="T27" s="467"/>
      <c r="U27" s="467"/>
      <c r="V27" s="506"/>
      <c r="W27" s="561"/>
      <c r="X27" s="549"/>
      <c r="Y27" s="550"/>
      <c r="Z27" s="465" t="s">
        <v>160</v>
      </c>
      <c r="AA27" s="445"/>
      <c r="AB27" s="445"/>
      <c r="AC27" s="445"/>
      <c r="AD27" s="445"/>
      <c r="AE27" s="445"/>
      <c r="AF27" s="445"/>
      <c r="AG27" s="446"/>
      <c r="AH27" s="466">
        <v>9</v>
      </c>
      <c r="AI27" s="467"/>
      <c r="AJ27" s="467"/>
      <c r="AK27" s="467"/>
      <c r="AL27" s="506"/>
      <c r="AM27" s="466">
        <v>33112</v>
      </c>
      <c r="AN27" s="467"/>
      <c r="AO27" s="467"/>
      <c r="AP27" s="467"/>
      <c r="AQ27" s="467"/>
      <c r="AR27" s="506"/>
      <c r="AS27" s="466">
        <v>3679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3770</v>
      </c>
      <c r="R28" s="467"/>
      <c r="S28" s="467"/>
      <c r="T28" s="467"/>
      <c r="U28" s="467"/>
      <c r="V28" s="506"/>
      <c r="W28" s="561"/>
      <c r="X28" s="549"/>
      <c r="Y28" s="550"/>
      <c r="Z28" s="465" t="s">
        <v>163</v>
      </c>
      <c r="AA28" s="445"/>
      <c r="AB28" s="445"/>
      <c r="AC28" s="445"/>
      <c r="AD28" s="445"/>
      <c r="AE28" s="445"/>
      <c r="AF28" s="445"/>
      <c r="AG28" s="446"/>
      <c r="AH28" s="466">
        <v>4</v>
      </c>
      <c r="AI28" s="467"/>
      <c r="AJ28" s="467"/>
      <c r="AK28" s="467"/>
      <c r="AL28" s="506"/>
      <c r="AM28" s="466">
        <v>9952</v>
      </c>
      <c r="AN28" s="467"/>
      <c r="AO28" s="467"/>
      <c r="AP28" s="467"/>
      <c r="AQ28" s="467"/>
      <c r="AR28" s="506"/>
      <c r="AS28" s="466">
        <v>2488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2841507</v>
      </c>
      <c r="BO28" s="379"/>
      <c r="BP28" s="379"/>
      <c r="BQ28" s="379"/>
      <c r="BR28" s="379"/>
      <c r="BS28" s="379"/>
      <c r="BT28" s="379"/>
      <c r="BU28" s="380"/>
      <c r="BV28" s="378">
        <v>2840029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24</v>
      </c>
      <c r="M29" s="467"/>
      <c r="N29" s="467"/>
      <c r="O29" s="467"/>
      <c r="P29" s="506"/>
      <c r="Q29" s="466">
        <v>3607</v>
      </c>
      <c r="R29" s="467"/>
      <c r="S29" s="467"/>
      <c r="T29" s="467"/>
      <c r="U29" s="467"/>
      <c r="V29" s="506"/>
      <c r="W29" s="562"/>
      <c r="X29" s="563"/>
      <c r="Y29" s="564"/>
      <c r="Z29" s="465" t="s">
        <v>167</v>
      </c>
      <c r="AA29" s="445"/>
      <c r="AB29" s="445"/>
      <c r="AC29" s="445"/>
      <c r="AD29" s="445"/>
      <c r="AE29" s="445"/>
      <c r="AF29" s="445"/>
      <c r="AG29" s="446"/>
      <c r="AH29" s="466">
        <v>924</v>
      </c>
      <c r="AI29" s="467"/>
      <c r="AJ29" s="467"/>
      <c r="AK29" s="467"/>
      <c r="AL29" s="506"/>
      <c r="AM29" s="466">
        <v>2784263</v>
      </c>
      <c r="AN29" s="467"/>
      <c r="AO29" s="467"/>
      <c r="AP29" s="467"/>
      <c r="AQ29" s="467"/>
      <c r="AR29" s="506"/>
      <c r="AS29" s="466">
        <v>3013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23015</v>
      </c>
      <c r="BO29" s="416"/>
      <c r="BP29" s="416"/>
      <c r="BQ29" s="416"/>
      <c r="BR29" s="416"/>
      <c r="BS29" s="416"/>
      <c r="BT29" s="416"/>
      <c r="BU29" s="417"/>
      <c r="BV29" s="415">
        <v>22794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8898422</v>
      </c>
      <c r="BO30" s="585"/>
      <c r="BP30" s="585"/>
      <c r="BQ30" s="585"/>
      <c r="BR30" s="585"/>
      <c r="BS30" s="585"/>
      <c r="BT30" s="585"/>
      <c r="BU30" s="586"/>
      <c r="BV30" s="584">
        <v>7135216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本莊由利広域市町村圏組合（一般会計）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鳥海高原ユースパーク</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診療所運営特別会計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11</v>
      </c>
      <c r="AN35" s="596"/>
      <c r="AO35" s="597" t="str">
        <f>IF('各会計、関係団体の財政状況及び健全化判断比率'!B32="","",'各会計、関係団体の財政状況及び健全化判断比率'!B32)</f>
        <v>ガス事業会計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本莊由利広域市町村圏組合（介護保険特別会計）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にしめ物産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受託施設休日応急診療所運営特別会計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介護サービス事業特別会計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IF('各会計、関係団体の財政状況及び健全化判断比率'!B35="","",'各会計、関係団体の財政状況及び健全化判断比率'!B35)</f>
        <v>集落排水事業特別会計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本莊由利広域市町村圏組合（特別養護老人ホーム特別会計）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フォレスタ鳥海</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情報センター特別会計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IF('各会計、関係団体の財政状況及び健全化判断比率'!B36="","",'各会計、関係団体の財政状況及び健全化判断比率'!B36)</f>
        <v>スキー場運営特別会計</v>
      </c>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秋田県市町村総合事務組合（一般会計）</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ほっといん鳥海</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地域情報化事業特別会計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秋田県市町村総合事務組合（交通災害共済事業等特別会計）</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黄桜の里</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奨学資金特別会計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秋田県市町村会館管理組合（一般会計）</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大内町交流センター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秋田県後期高齢者医療広域連合（一般会計）</v>
      </c>
      <c r="BZ40" s="597"/>
      <c r="CA40" s="597"/>
      <c r="CB40" s="597"/>
      <c r="CC40" s="597"/>
      <c r="CD40" s="597"/>
      <c r="CE40" s="597"/>
      <c r="CF40" s="597"/>
      <c r="CG40" s="597"/>
      <c r="CH40" s="597"/>
      <c r="CI40" s="597"/>
      <c r="CJ40" s="597"/>
      <c r="CK40" s="597"/>
      <c r="CL40" s="597"/>
      <c r="CM40" s="597"/>
      <c r="CN40" s="165"/>
      <c r="CO40" s="596">
        <f t="shared" si="3"/>
        <v>30</v>
      </c>
      <c r="CP40" s="596"/>
      <c r="CQ40" s="597" t="str">
        <f>IF('各会計、関係団体の財政状況及び健全化判断比率'!BS13="","",'各会計、関係団体の財政状況及び健全化判断比率'!BS13)</f>
        <v>本莊由利産学振興財団</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秋田県後期高齢者医療広域連合（後期高齢者医療特別会計）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f t="shared" si="3"/>
        <v>31</v>
      </c>
      <c r="CP41" s="596"/>
      <c r="CQ41" s="597" t="str">
        <f>IF('各会計、関係団体の財政状況及び健全化判断比率'!BS14="","",'各会計、関係団体の財政状況及び健全化判断比率'!BS14)</f>
        <v>岩城</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32</v>
      </c>
      <c r="CP42" s="596"/>
      <c r="CQ42" s="597" t="str">
        <f>IF('各会計、関係団体の財政状況及び健全化判断比率'!BS15="","",'各会計、関係団体の財政状況及び健全化判断比率'!BS15)</f>
        <v>由利高原鉄道</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527</v>
      </c>
      <c r="D34" s="1181"/>
      <c r="E34" s="1182"/>
      <c r="F34" s="32">
        <v>5.74</v>
      </c>
      <c r="G34" s="33">
        <v>5.58</v>
      </c>
      <c r="H34" s="33">
        <v>6.91</v>
      </c>
      <c r="I34" s="33">
        <v>6.94</v>
      </c>
      <c r="J34" s="34">
        <v>9.07</v>
      </c>
      <c r="K34" s="22"/>
      <c r="L34" s="22"/>
      <c r="M34" s="22"/>
      <c r="N34" s="22"/>
      <c r="O34" s="22"/>
      <c r="P34" s="22"/>
    </row>
    <row r="35" spans="1:16" ht="39" customHeight="1" x14ac:dyDescent="0.15">
      <c r="A35" s="22"/>
      <c r="B35" s="35"/>
      <c r="C35" s="1175" t="s">
        <v>528</v>
      </c>
      <c r="D35" s="1176"/>
      <c r="E35" s="1177"/>
      <c r="F35" s="36">
        <v>3.59</v>
      </c>
      <c r="G35" s="37">
        <v>4.07</v>
      </c>
      <c r="H35" s="37">
        <v>4.51</v>
      </c>
      <c r="I35" s="37">
        <v>4.03</v>
      </c>
      <c r="J35" s="38">
        <v>4.1399999999999997</v>
      </c>
      <c r="K35" s="22"/>
      <c r="L35" s="22"/>
      <c r="M35" s="22"/>
      <c r="N35" s="22"/>
      <c r="O35" s="22"/>
      <c r="P35" s="22"/>
    </row>
    <row r="36" spans="1:16" ht="39" customHeight="1" x14ac:dyDescent="0.15">
      <c r="A36" s="22"/>
      <c r="B36" s="35"/>
      <c r="C36" s="1175" t="s">
        <v>529</v>
      </c>
      <c r="D36" s="1176"/>
      <c r="E36" s="1177"/>
      <c r="F36" s="36">
        <v>2.54</v>
      </c>
      <c r="G36" s="37">
        <v>2.69</v>
      </c>
      <c r="H36" s="37">
        <v>2.02</v>
      </c>
      <c r="I36" s="37">
        <v>1.91</v>
      </c>
      <c r="J36" s="38">
        <v>0.55000000000000004</v>
      </c>
      <c r="K36" s="22"/>
      <c r="L36" s="22"/>
      <c r="M36" s="22"/>
      <c r="N36" s="22"/>
      <c r="O36" s="22"/>
      <c r="P36" s="22"/>
    </row>
    <row r="37" spans="1:16" ht="39" customHeight="1" x14ac:dyDescent="0.15">
      <c r="A37" s="22"/>
      <c r="B37" s="35"/>
      <c r="C37" s="1175" t="s">
        <v>530</v>
      </c>
      <c r="D37" s="1176"/>
      <c r="E37" s="1177"/>
      <c r="F37" s="36">
        <v>0.27</v>
      </c>
      <c r="G37" s="37">
        <v>0.34</v>
      </c>
      <c r="H37" s="37">
        <v>0.35</v>
      </c>
      <c r="I37" s="37">
        <v>0.34</v>
      </c>
      <c r="J37" s="38">
        <v>0.27</v>
      </c>
      <c r="K37" s="22"/>
      <c r="L37" s="22"/>
      <c r="M37" s="22"/>
      <c r="N37" s="22"/>
      <c r="O37" s="22"/>
      <c r="P37" s="22"/>
    </row>
    <row r="38" spans="1:16" ht="39" customHeight="1" x14ac:dyDescent="0.15">
      <c r="A38" s="22"/>
      <c r="B38" s="35"/>
      <c r="C38" s="1175" t="s">
        <v>531</v>
      </c>
      <c r="D38" s="1176"/>
      <c r="E38" s="1177"/>
      <c r="F38" s="36">
        <v>0.11</v>
      </c>
      <c r="G38" s="37">
        <v>0</v>
      </c>
      <c r="H38" s="37" t="s">
        <v>532</v>
      </c>
      <c r="I38" s="37">
        <v>0.08</v>
      </c>
      <c r="J38" s="38">
        <v>0.16</v>
      </c>
      <c r="K38" s="22"/>
      <c r="L38" s="22"/>
      <c r="M38" s="22"/>
      <c r="N38" s="22"/>
      <c r="O38" s="22"/>
      <c r="P38" s="22"/>
    </row>
    <row r="39" spans="1:16" ht="39" customHeight="1" x14ac:dyDescent="0.15">
      <c r="A39" s="22"/>
      <c r="B39" s="35"/>
      <c r="C39" s="1175" t="s">
        <v>533</v>
      </c>
      <c r="D39" s="1176"/>
      <c r="E39" s="1177"/>
      <c r="F39" s="36">
        <v>7.0000000000000007E-2</v>
      </c>
      <c r="G39" s="37">
        <v>0.05</v>
      </c>
      <c r="H39" s="37">
        <v>0.08</v>
      </c>
      <c r="I39" s="37">
        <v>7.0000000000000007E-2</v>
      </c>
      <c r="J39" s="38">
        <v>0.12</v>
      </c>
      <c r="K39" s="22"/>
      <c r="L39" s="22"/>
      <c r="M39" s="22"/>
      <c r="N39" s="22"/>
      <c r="O39" s="22"/>
      <c r="P39" s="22"/>
    </row>
    <row r="40" spans="1:16" ht="39" customHeight="1" x14ac:dyDescent="0.15">
      <c r="A40" s="22"/>
      <c r="B40" s="35"/>
      <c r="C40" s="1175" t="s">
        <v>534</v>
      </c>
      <c r="D40" s="1176"/>
      <c r="E40" s="1177"/>
      <c r="F40" s="36">
        <v>0.03</v>
      </c>
      <c r="G40" s="37">
        <v>0.04</v>
      </c>
      <c r="H40" s="37">
        <v>0.06</v>
      </c>
      <c r="I40" s="37">
        <v>0.04</v>
      </c>
      <c r="J40" s="38">
        <v>0.06</v>
      </c>
      <c r="K40" s="22"/>
      <c r="L40" s="22"/>
      <c r="M40" s="22"/>
      <c r="N40" s="22"/>
      <c r="O40" s="22"/>
      <c r="P40" s="22"/>
    </row>
    <row r="41" spans="1:16" ht="39" customHeight="1" x14ac:dyDescent="0.15">
      <c r="A41" s="22"/>
      <c r="B41" s="35"/>
      <c r="C41" s="1175" t="s">
        <v>535</v>
      </c>
      <c r="D41" s="1176"/>
      <c r="E41" s="1177"/>
      <c r="F41" s="36">
        <v>0.05</v>
      </c>
      <c r="G41" s="37">
        <v>7.0000000000000007E-2</v>
      </c>
      <c r="H41" s="37">
        <v>7.0000000000000007E-2</v>
      </c>
      <c r="I41" s="37">
        <v>0.04</v>
      </c>
      <c r="J41" s="38">
        <v>0.06</v>
      </c>
      <c r="K41" s="22"/>
      <c r="L41" s="22"/>
      <c r="M41" s="22"/>
      <c r="N41" s="22"/>
      <c r="O41" s="22"/>
      <c r="P41" s="22"/>
    </row>
    <row r="42" spans="1:16" ht="39" customHeight="1" x14ac:dyDescent="0.15">
      <c r="A42" s="22"/>
      <c r="B42" s="39"/>
      <c r="C42" s="1175" t="s">
        <v>536</v>
      </c>
      <c r="D42" s="1176"/>
      <c r="E42" s="1177"/>
      <c r="F42" s="36" t="s">
        <v>482</v>
      </c>
      <c r="G42" s="37" t="s">
        <v>537</v>
      </c>
      <c r="H42" s="37" t="s">
        <v>482</v>
      </c>
      <c r="I42" s="37" t="s">
        <v>482</v>
      </c>
      <c r="J42" s="38" t="s">
        <v>482</v>
      </c>
      <c r="K42" s="22"/>
      <c r="L42" s="22"/>
      <c r="M42" s="22"/>
      <c r="N42" s="22"/>
      <c r="O42" s="22"/>
      <c r="P42" s="22"/>
    </row>
    <row r="43" spans="1:16" ht="39" customHeight="1" thickBot="1" x14ac:dyDescent="0.2">
      <c r="A43" s="22"/>
      <c r="B43" s="40"/>
      <c r="C43" s="1178" t="s">
        <v>538</v>
      </c>
      <c r="D43" s="1179"/>
      <c r="E43" s="1180"/>
      <c r="F43" s="41">
        <v>0.2</v>
      </c>
      <c r="G43" s="42">
        <v>0.09</v>
      </c>
      <c r="H43" s="42">
        <v>0.06</v>
      </c>
      <c r="I43" s="42">
        <v>0.09</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8098</v>
      </c>
      <c r="L45" s="60">
        <v>7565</v>
      </c>
      <c r="M45" s="60">
        <v>7241</v>
      </c>
      <c r="N45" s="60">
        <v>6968</v>
      </c>
      <c r="O45" s="61">
        <v>6554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2297</v>
      </c>
      <c r="L48" s="64">
        <v>2339</v>
      </c>
      <c r="M48" s="64">
        <v>2408</v>
      </c>
      <c r="N48" s="64">
        <v>2529</v>
      </c>
      <c r="O48" s="65">
        <v>2544</v>
      </c>
      <c r="P48" s="48"/>
      <c r="Q48" s="48"/>
      <c r="R48" s="48"/>
      <c r="S48" s="48"/>
      <c r="T48" s="48"/>
      <c r="U48" s="48"/>
    </row>
    <row r="49" spans="1:21" ht="30.75" customHeight="1" x14ac:dyDescent="0.15">
      <c r="A49" s="48"/>
      <c r="B49" s="1193"/>
      <c r="C49" s="1194"/>
      <c r="D49" s="62"/>
      <c r="E49" s="1185" t="s">
        <v>15</v>
      </c>
      <c r="F49" s="1185"/>
      <c r="G49" s="1185"/>
      <c r="H49" s="1185"/>
      <c r="I49" s="1185"/>
      <c r="J49" s="1186"/>
      <c r="K49" s="63">
        <v>298</v>
      </c>
      <c r="L49" s="64">
        <v>272</v>
      </c>
      <c r="M49" s="64">
        <v>260</v>
      </c>
      <c r="N49" s="64">
        <v>259</v>
      </c>
      <c r="O49" s="65">
        <v>233</v>
      </c>
      <c r="P49" s="48"/>
      <c r="Q49" s="48"/>
      <c r="R49" s="48"/>
      <c r="S49" s="48"/>
      <c r="T49" s="48"/>
      <c r="U49" s="48"/>
    </row>
    <row r="50" spans="1:21" ht="30.75" customHeight="1" x14ac:dyDescent="0.15">
      <c r="A50" s="48"/>
      <c r="B50" s="1193"/>
      <c r="C50" s="1194"/>
      <c r="D50" s="62"/>
      <c r="E50" s="1185" t="s">
        <v>16</v>
      </c>
      <c r="F50" s="1185"/>
      <c r="G50" s="1185"/>
      <c r="H50" s="1185"/>
      <c r="I50" s="1185"/>
      <c r="J50" s="1186"/>
      <c r="K50" s="63">
        <v>126</v>
      </c>
      <c r="L50" s="64">
        <v>142</v>
      </c>
      <c r="M50" s="64">
        <v>58</v>
      </c>
      <c r="N50" s="64">
        <v>53</v>
      </c>
      <c r="O50" s="65">
        <v>24</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6892</v>
      </c>
      <c r="L52" s="64">
        <v>6825</v>
      </c>
      <c r="M52" s="64">
        <v>6791</v>
      </c>
      <c r="N52" s="64">
        <v>6939</v>
      </c>
      <c r="O52" s="65">
        <v>6882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3927</v>
      </c>
      <c r="L53" s="69">
        <v>3493</v>
      </c>
      <c r="M53" s="69">
        <v>3176</v>
      </c>
      <c r="N53" s="69">
        <v>2870</v>
      </c>
      <c r="O53" s="70">
        <v>2473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73908</v>
      </c>
      <c r="J41" s="83">
        <v>71529</v>
      </c>
      <c r="K41" s="83">
        <v>69334</v>
      </c>
      <c r="L41" s="83">
        <v>70464</v>
      </c>
      <c r="M41" s="84">
        <v>70124</v>
      </c>
    </row>
    <row r="42" spans="2:13" ht="27.75" customHeight="1" x14ac:dyDescent="0.15">
      <c r="B42" s="1201"/>
      <c r="C42" s="1202"/>
      <c r="D42" s="85"/>
      <c r="E42" s="1207" t="s">
        <v>25</v>
      </c>
      <c r="F42" s="1207"/>
      <c r="G42" s="1207"/>
      <c r="H42" s="1208"/>
      <c r="I42" s="86">
        <v>1439</v>
      </c>
      <c r="J42" s="87">
        <v>1050</v>
      </c>
      <c r="K42" s="87">
        <v>882</v>
      </c>
      <c r="L42" s="87">
        <v>64</v>
      </c>
      <c r="M42" s="88">
        <v>44</v>
      </c>
    </row>
    <row r="43" spans="2:13" ht="27.75" customHeight="1" x14ac:dyDescent="0.15">
      <c r="B43" s="1201"/>
      <c r="C43" s="1202"/>
      <c r="D43" s="85"/>
      <c r="E43" s="1207" t="s">
        <v>26</v>
      </c>
      <c r="F43" s="1207"/>
      <c r="G43" s="1207"/>
      <c r="H43" s="1208"/>
      <c r="I43" s="86">
        <v>40134</v>
      </c>
      <c r="J43" s="87">
        <v>39252</v>
      </c>
      <c r="K43" s="87">
        <v>38625</v>
      </c>
      <c r="L43" s="87">
        <v>38902</v>
      </c>
      <c r="M43" s="88">
        <v>38075</v>
      </c>
    </row>
    <row r="44" spans="2:13" ht="27.75" customHeight="1" x14ac:dyDescent="0.15">
      <c r="B44" s="1201"/>
      <c r="C44" s="1202"/>
      <c r="D44" s="85"/>
      <c r="E44" s="1207" t="s">
        <v>27</v>
      </c>
      <c r="F44" s="1207"/>
      <c r="G44" s="1207"/>
      <c r="H44" s="1208"/>
      <c r="I44" s="86">
        <v>1207</v>
      </c>
      <c r="J44" s="87">
        <v>953</v>
      </c>
      <c r="K44" s="87">
        <v>707</v>
      </c>
      <c r="L44" s="87">
        <v>487</v>
      </c>
      <c r="M44" s="88">
        <v>261</v>
      </c>
    </row>
    <row r="45" spans="2:13" ht="27.75" customHeight="1" x14ac:dyDescent="0.15">
      <c r="B45" s="1201"/>
      <c r="C45" s="1202"/>
      <c r="D45" s="85"/>
      <c r="E45" s="1207" t="s">
        <v>28</v>
      </c>
      <c r="F45" s="1207"/>
      <c r="G45" s="1207"/>
      <c r="H45" s="1208"/>
      <c r="I45" s="86">
        <v>9067</v>
      </c>
      <c r="J45" s="87">
        <v>8677</v>
      </c>
      <c r="K45" s="87">
        <v>8429</v>
      </c>
      <c r="L45" s="87">
        <v>7480</v>
      </c>
      <c r="M45" s="88">
        <v>6824</v>
      </c>
    </row>
    <row r="46" spans="2:13" ht="27.75" customHeight="1" x14ac:dyDescent="0.15">
      <c r="B46" s="1201"/>
      <c r="C46" s="1202"/>
      <c r="D46" s="85"/>
      <c r="E46" s="1207" t="s">
        <v>29</v>
      </c>
      <c r="F46" s="1207"/>
      <c r="G46" s="1207"/>
      <c r="H46" s="1208"/>
      <c r="I46" s="86">
        <v>1</v>
      </c>
      <c r="J46" s="87">
        <v>1</v>
      </c>
      <c r="K46" s="87">
        <v>0</v>
      </c>
      <c r="L46" s="87" t="s">
        <v>482</v>
      </c>
      <c r="M46" s="88" t="s">
        <v>482</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5341</v>
      </c>
      <c r="J49" s="87">
        <v>6225</v>
      </c>
      <c r="K49" s="87">
        <v>7220</v>
      </c>
      <c r="L49" s="87">
        <v>7200</v>
      </c>
      <c r="M49" s="88">
        <v>8370</v>
      </c>
    </row>
    <row r="50" spans="2:13" ht="27.75" customHeight="1" x14ac:dyDescent="0.15">
      <c r="B50" s="1201"/>
      <c r="C50" s="1202"/>
      <c r="D50" s="85"/>
      <c r="E50" s="1207" t="s">
        <v>34</v>
      </c>
      <c r="F50" s="1207"/>
      <c r="G50" s="1207"/>
      <c r="H50" s="1208"/>
      <c r="I50" s="86">
        <v>2151</v>
      </c>
      <c r="J50" s="87">
        <v>2021</v>
      </c>
      <c r="K50" s="87">
        <v>1893</v>
      </c>
      <c r="L50" s="87">
        <v>2094</v>
      </c>
      <c r="M50" s="88">
        <v>1620</v>
      </c>
    </row>
    <row r="51" spans="2:13" ht="27.75" customHeight="1" x14ac:dyDescent="0.15">
      <c r="B51" s="1203"/>
      <c r="C51" s="1204"/>
      <c r="D51" s="85"/>
      <c r="E51" s="1207" t="s">
        <v>35</v>
      </c>
      <c r="F51" s="1207"/>
      <c r="G51" s="1207"/>
      <c r="H51" s="1208"/>
      <c r="I51" s="86">
        <v>77026</v>
      </c>
      <c r="J51" s="87">
        <v>76467</v>
      </c>
      <c r="K51" s="87">
        <v>75503</v>
      </c>
      <c r="L51" s="87">
        <v>77207</v>
      </c>
      <c r="M51" s="88">
        <v>76337</v>
      </c>
    </row>
    <row r="52" spans="2:13" ht="27.75" customHeight="1" thickBot="1" x14ac:dyDescent="0.2">
      <c r="B52" s="1211" t="s">
        <v>36</v>
      </c>
      <c r="C52" s="1212"/>
      <c r="D52" s="90"/>
      <c r="E52" s="1213" t="s">
        <v>37</v>
      </c>
      <c r="F52" s="1213"/>
      <c r="G52" s="1213"/>
      <c r="H52" s="1214"/>
      <c r="I52" s="91">
        <v>41238</v>
      </c>
      <c r="J52" s="92">
        <v>36748</v>
      </c>
      <c r="K52" s="92">
        <v>33361</v>
      </c>
      <c r="L52" s="92">
        <v>30896</v>
      </c>
      <c r="M52" s="93">
        <v>29001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560</v>
      </c>
      <c r="H51" s="1228"/>
      <c r="I51" s="1233" t="s">
        <v>561</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562</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563</v>
      </c>
      <c r="H55" s="1239"/>
      <c r="I55" s="1237" t="s">
        <v>561</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562</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47" t="s">
        <v>567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560</v>
      </c>
      <c r="H73" s="1228"/>
      <c r="I73" s="1233" t="s">
        <v>561</v>
      </c>
      <c r="J73" s="1233"/>
      <c r="K73" s="1248">
        <v>168.4</v>
      </c>
      <c r="L73" s="1248">
        <v>149</v>
      </c>
      <c r="M73" s="1236">
        <v>133.9</v>
      </c>
      <c r="N73" s="1236">
        <v>126.5</v>
      </c>
      <c r="O73" s="1236">
        <v>119.6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566</v>
      </c>
      <c r="J75" s="1237"/>
      <c r="K75" s="1249">
        <v>17.3</v>
      </c>
      <c r="L75" s="1249">
        <v>15.8</v>
      </c>
      <c r="M75" s="1249">
        <v>14.3</v>
      </c>
      <c r="N75" s="1249">
        <v>12.8</v>
      </c>
      <c r="O75" s="1249">
        <v>11.5</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563</v>
      </c>
      <c r="H77" s="1239"/>
      <c r="I77" s="1237" t="s">
        <v>561</v>
      </c>
      <c r="J77" s="1237"/>
      <c r="K77" s="1248">
        <v>69.2</v>
      </c>
      <c r="L77" s="1248">
        <v>58.2</v>
      </c>
      <c r="M77" s="1236">
        <v>50.3</v>
      </c>
      <c r="N77" s="1236">
        <v>45.9</v>
      </c>
      <c r="O77" s="1236">
        <v>39</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566</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140935</v>
      </c>
      <c r="E3" s="116"/>
      <c r="F3" s="117">
        <v>47569</v>
      </c>
      <c r="G3" s="118"/>
      <c r="H3" s="119"/>
    </row>
    <row r="4" spans="1:8" x14ac:dyDescent="0.15">
      <c r="A4" s="120"/>
      <c r="B4" s="121"/>
      <c r="C4" s="122"/>
      <c r="D4" s="123">
        <v>76712</v>
      </c>
      <c r="E4" s="124"/>
      <c r="F4" s="125">
        <v>26255</v>
      </c>
      <c r="G4" s="126"/>
      <c r="H4" s="127"/>
    </row>
    <row r="5" spans="1:8" x14ac:dyDescent="0.15">
      <c r="A5" s="108" t="s">
        <v>516</v>
      </c>
      <c r="B5" s="113"/>
      <c r="C5" s="114"/>
      <c r="D5" s="115">
        <v>93597</v>
      </c>
      <c r="E5" s="116"/>
      <c r="F5" s="117">
        <v>50880</v>
      </c>
      <c r="G5" s="118"/>
      <c r="H5" s="119"/>
    </row>
    <row r="6" spans="1:8" x14ac:dyDescent="0.15">
      <c r="A6" s="120"/>
      <c r="B6" s="121"/>
      <c r="C6" s="122"/>
      <c r="D6" s="123">
        <v>33385</v>
      </c>
      <c r="E6" s="124"/>
      <c r="F6" s="125">
        <v>26879</v>
      </c>
      <c r="G6" s="126"/>
      <c r="H6" s="127"/>
    </row>
    <row r="7" spans="1:8" x14ac:dyDescent="0.15">
      <c r="A7" s="108" t="s">
        <v>517</v>
      </c>
      <c r="B7" s="113"/>
      <c r="C7" s="114"/>
      <c r="D7" s="115">
        <v>93915</v>
      </c>
      <c r="E7" s="116"/>
      <c r="F7" s="117">
        <v>63956</v>
      </c>
      <c r="G7" s="118"/>
      <c r="H7" s="119"/>
    </row>
    <row r="8" spans="1:8" x14ac:dyDescent="0.15">
      <c r="A8" s="120"/>
      <c r="B8" s="121"/>
      <c r="C8" s="122"/>
      <c r="D8" s="123">
        <v>43201</v>
      </c>
      <c r="E8" s="124"/>
      <c r="F8" s="125">
        <v>29239</v>
      </c>
      <c r="G8" s="126"/>
      <c r="H8" s="127"/>
    </row>
    <row r="9" spans="1:8" x14ac:dyDescent="0.15">
      <c r="A9" s="108" t="s">
        <v>518</v>
      </c>
      <c r="B9" s="113"/>
      <c r="C9" s="114"/>
      <c r="D9" s="115">
        <v>145744</v>
      </c>
      <c r="E9" s="116"/>
      <c r="F9" s="117">
        <v>66255</v>
      </c>
      <c r="G9" s="118"/>
      <c r="H9" s="119"/>
    </row>
    <row r="10" spans="1:8" x14ac:dyDescent="0.15">
      <c r="A10" s="120"/>
      <c r="B10" s="121"/>
      <c r="C10" s="122"/>
      <c r="D10" s="123">
        <v>82017</v>
      </c>
      <c r="E10" s="124"/>
      <c r="F10" s="125">
        <v>31822</v>
      </c>
      <c r="G10" s="126"/>
      <c r="H10" s="127"/>
    </row>
    <row r="11" spans="1:8" x14ac:dyDescent="0.15">
      <c r="A11" s="108" t="s">
        <v>519</v>
      </c>
      <c r="B11" s="113"/>
      <c r="C11" s="114"/>
      <c r="D11" s="115">
        <v>80979</v>
      </c>
      <c r="E11" s="116"/>
      <c r="F11" s="117">
        <v>92247</v>
      </c>
      <c r="G11" s="118"/>
      <c r="H11" s="119"/>
    </row>
    <row r="12" spans="1:8" x14ac:dyDescent="0.15">
      <c r="A12" s="120"/>
      <c r="B12" s="121"/>
      <c r="C12" s="128"/>
      <c r="D12" s="123">
        <v>43579</v>
      </c>
      <c r="E12" s="124"/>
      <c r="F12" s="125">
        <v>37204</v>
      </c>
      <c r="G12" s="126"/>
      <c r="H12" s="127"/>
    </row>
    <row r="13" spans="1:8" x14ac:dyDescent="0.15">
      <c r="A13" s="108"/>
      <c r="B13" s="113"/>
      <c r="C13" s="129"/>
      <c r="D13" s="130">
        <v>111034</v>
      </c>
      <c r="E13" s="131"/>
      <c r="F13" s="132">
        <v>64181</v>
      </c>
      <c r="G13" s="133"/>
      <c r="H13" s="119"/>
    </row>
    <row r="14" spans="1:8" x14ac:dyDescent="0.15">
      <c r="A14" s="120"/>
      <c r="B14" s="121"/>
      <c r="C14" s="122"/>
      <c r="D14" s="123">
        <v>55779</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5.9</v>
      </c>
      <c r="C19" s="134">
        <f>ROUND(VALUE(SUBSTITUTE(実質収支比率等に係る経年分析!G$48,"▲","-")),2)</f>
        <v>5.63</v>
      </c>
      <c r="D19" s="134">
        <f>ROUND(VALUE(SUBSTITUTE(実質収支比率等に係る経年分析!H$48,"▲","-")),2)</f>
        <v>6.98</v>
      </c>
      <c r="E19" s="134">
        <f>ROUND(VALUE(SUBSTITUTE(実質収支比率等に係る経年分析!I$48,"▲","-")),2)</f>
        <v>7.04</v>
      </c>
      <c r="F19" s="134">
        <f>ROUND(VALUE(SUBSTITUTE(実質収支比率等に係る経年分析!J$48,"▲","-")),2)</f>
        <v>9.14</v>
      </c>
    </row>
    <row r="20" spans="1:11" x14ac:dyDescent="0.15">
      <c r="A20" s="134" t="s">
        <v>42</v>
      </c>
      <c r="B20" s="134">
        <f>ROUND(VALUE(SUBSTITUTE(実質収支比率等に係る経年分析!F$47,"▲","-")),2)</f>
        <v>7.25</v>
      </c>
      <c r="C20" s="134">
        <f>ROUND(VALUE(SUBSTITUTE(実質収支比率等に係る経年分析!G$47,"▲","-")),2)</f>
        <v>8.66</v>
      </c>
      <c r="D20" s="134">
        <f>ROUND(VALUE(SUBSTITUTE(実質収支比率等に係る経年分析!H$47,"▲","-")),2)</f>
        <v>9.0299999999999994</v>
      </c>
      <c r="E20" s="134">
        <f>ROUND(VALUE(SUBSTITUTE(実質収支比率等に係る経年分析!I$47,"▲","-")),2)</f>
        <v>9.1300000000000008</v>
      </c>
      <c r="F20" s="134">
        <f>ROUND(VALUE(SUBSTITUTE(実質収支比率等に係る経年分析!J$47,"▲","-")),2)</f>
        <v>9.2100000000000009</v>
      </c>
    </row>
    <row r="21" spans="1:11" x14ac:dyDescent="0.15">
      <c r="A21" s="134" t="s">
        <v>43</v>
      </c>
      <c r="B21" s="134">
        <f>IF(ISNUMBER(VALUE(SUBSTITUTE(実質収支比率等に係る経年分析!F$49,"▲","-"))),ROUND(VALUE(SUBSTITUTE(実質収支比率等に係る経年分析!F$49,"▲","-")),2),NA())</f>
        <v>3.76</v>
      </c>
      <c r="C21" s="134">
        <f>IF(ISNUMBER(VALUE(SUBSTITUTE(実質収支比率等に係る経年分析!G$49,"▲","-"))),ROUND(VALUE(SUBSTITUTE(実質収支比率等に係る経年分析!G$49,"▲","-")),2),NA())</f>
        <v>5.48</v>
      </c>
      <c r="D21" s="134">
        <f>IF(ISNUMBER(VALUE(SUBSTITUTE(実質収支比率等に係る経年分析!H$49,"▲","-"))),ROUND(VALUE(SUBSTITUTE(実質収支比率等に係る経年分析!H$49,"▲","-")),2),NA())</f>
        <v>5.82</v>
      </c>
      <c r="E21" s="134">
        <f>IF(ISNUMBER(VALUE(SUBSTITUTE(実質収支比率等に係る経年分析!I$49,"▲","-"))),ROUND(VALUE(SUBSTITUTE(実質収支比率等に係る経年分析!I$49,"▲","-")),2),NA())</f>
        <v>6.56</v>
      </c>
      <c r="F21" s="134">
        <f>IF(ISNUMBER(VALUE(SUBSTITUTE(実質収支比率等に係る経年分析!J$49,"▲","-"))),ROUND(VALUE(SUBSTITUTE(実質収支比率等に係る経年分析!J$49,"▲","-")),2),NA())</f>
        <v>2.0499999999999998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f>IF(ROUND(VALUE(SUBSTITUTE(連結実質赤字比率に係る赤字・黒字の構成分析!H$38,"▲", "-")), 2) &lt; 0, ABS(ROUND(VALUE(SUBSTITUTE(連結実質赤字比率に係る赤字・黒字の構成分析!H$38,"▲", "-")), 2)), NA())</f>
        <v>0.02</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ガス事業会計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4.1399999999999997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6892</v>
      </c>
      <c r="E42" s="136"/>
      <c r="F42" s="136"/>
      <c r="G42" s="136">
        <f>'実質公債費比率（分子）の構造'!L$52</f>
        <v>6825</v>
      </c>
      <c r="H42" s="136"/>
      <c r="I42" s="136"/>
      <c r="J42" s="136">
        <f>'実質公債費比率（分子）の構造'!M$52</f>
        <v>6791</v>
      </c>
      <c r="K42" s="136"/>
      <c r="L42" s="136"/>
      <c r="M42" s="136">
        <f>'実質公債費比率（分子）の構造'!N$52</f>
        <v>6939</v>
      </c>
      <c r="N42" s="136"/>
      <c r="O42" s="136"/>
      <c r="P42" s="136">
        <f>'実質公債費比率（分子）の構造'!O$52</f>
        <v>6882</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126</v>
      </c>
      <c r="C44" s="136"/>
      <c r="D44" s="136"/>
      <c r="E44" s="136">
        <f>'実質公債費比率（分子）の構造'!L$50</f>
        <v>142</v>
      </c>
      <c r="F44" s="136"/>
      <c r="G44" s="136"/>
      <c r="H44" s="136">
        <f>'実質公債費比率（分子）の構造'!M$50</f>
        <v>58</v>
      </c>
      <c r="I44" s="136"/>
      <c r="J44" s="136"/>
      <c r="K44" s="136">
        <f>'実質公債費比率（分子）の構造'!N$50</f>
        <v>53</v>
      </c>
      <c r="L44" s="136"/>
      <c r="M44" s="136"/>
      <c r="N44" s="136">
        <f>'実質公債費比率（分子）の構造'!O$50</f>
        <v>24</v>
      </c>
      <c r="O44" s="136"/>
      <c r="P44" s="136"/>
    </row>
    <row r="45" spans="1:16" x14ac:dyDescent="0.15">
      <c r="A45" s="136" t="s">
        <v>53</v>
      </c>
      <c r="B45" s="136">
        <f>'実質公債費比率（分子）の構造'!K$49</f>
        <v>298</v>
      </c>
      <c r="C45" s="136"/>
      <c r="D45" s="136"/>
      <c r="E45" s="136">
        <f>'実質公債費比率（分子）の構造'!L$49</f>
        <v>272</v>
      </c>
      <c r="F45" s="136"/>
      <c r="G45" s="136"/>
      <c r="H45" s="136">
        <f>'実質公債費比率（分子）の構造'!M$49</f>
        <v>260</v>
      </c>
      <c r="I45" s="136"/>
      <c r="J45" s="136"/>
      <c r="K45" s="136">
        <f>'実質公債費比率（分子）の構造'!N$49</f>
        <v>259</v>
      </c>
      <c r="L45" s="136"/>
      <c r="M45" s="136"/>
      <c r="N45" s="136">
        <f>'実質公債費比率（分子）の構造'!O$49</f>
        <v>233</v>
      </c>
      <c r="O45" s="136"/>
      <c r="P45" s="136"/>
    </row>
    <row r="46" spans="1:16" x14ac:dyDescent="0.15">
      <c r="A46" s="136" t="s">
        <v>54</v>
      </c>
      <c r="B46" s="136">
        <f>'実質公債費比率（分子）の構造'!K$48</f>
        <v>2297</v>
      </c>
      <c r="C46" s="136"/>
      <c r="D46" s="136"/>
      <c r="E46" s="136">
        <f>'実質公債費比率（分子）の構造'!L$48</f>
        <v>2339</v>
      </c>
      <c r="F46" s="136"/>
      <c r="G46" s="136"/>
      <c r="H46" s="136">
        <f>'実質公債費比率（分子）の構造'!M$48</f>
        <v>2408</v>
      </c>
      <c r="I46" s="136"/>
      <c r="J46" s="136"/>
      <c r="K46" s="136">
        <f>'実質公債費比率（分子）の構造'!N$48</f>
        <v>2529</v>
      </c>
      <c r="L46" s="136"/>
      <c r="M46" s="136"/>
      <c r="N46" s="136">
        <f>'実質公債費比率（分子）の構造'!O$48</f>
        <v>2544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8098</v>
      </c>
      <c r="C49" s="136"/>
      <c r="D49" s="136"/>
      <c r="E49" s="136">
        <f>'実質公債費比率（分子）の構造'!L$45</f>
        <v>7565</v>
      </c>
      <c r="F49" s="136"/>
      <c r="G49" s="136"/>
      <c r="H49" s="136">
        <f>'実質公債費比率（分子）の構造'!M$45</f>
        <v>7241</v>
      </c>
      <c r="I49" s="136"/>
      <c r="J49" s="136"/>
      <c r="K49" s="136">
        <f>'実質公債費比率（分子）の構造'!N$45</f>
        <v>6968</v>
      </c>
      <c r="L49" s="136"/>
      <c r="M49" s="136"/>
      <c r="N49" s="136">
        <f>'実質公債費比率（分子）の構造'!O$45</f>
        <v>6554</v>
      </c>
      <c r="O49" s="136"/>
      <c r="P49" s="136"/>
    </row>
    <row r="50" spans="1:16" x14ac:dyDescent="0.15">
      <c r="A50" s="136" t="s">
        <v>58</v>
      </c>
      <c r="B50" s="136" t="e">
        <f>NA()</f>
        <v>#N/A</v>
      </c>
      <c r="C50" s="136">
        <f>IF(ISNUMBER('実質公債費比率（分子）の構造'!K$53),'実質公債費比率（分子）の構造'!K$53,NA())</f>
        <v>3927</v>
      </c>
      <c r="D50" s="136" t="e">
        <f>NA()</f>
        <v>#N/A</v>
      </c>
      <c r="E50" s="136" t="e">
        <f>NA()</f>
        <v>#N/A</v>
      </c>
      <c r="F50" s="136">
        <f>IF(ISNUMBER('実質公債費比率（分子）の構造'!L$53),'実質公債費比率（分子）の構造'!L$53,NA())</f>
        <v>3493</v>
      </c>
      <c r="G50" s="136" t="e">
        <f>NA()</f>
        <v>#N/A</v>
      </c>
      <c r="H50" s="136" t="e">
        <f>NA()</f>
        <v>#N/A</v>
      </c>
      <c r="I50" s="136">
        <f>IF(ISNUMBER('実質公債費比率（分子）の構造'!M$53),'実質公債費比率（分子）の構造'!M$53,NA())</f>
        <v>3176</v>
      </c>
      <c r="J50" s="136" t="e">
        <f>NA()</f>
        <v>#N/A</v>
      </c>
      <c r="K50" s="136" t="e">
        <f>NA()</f>
        <v>#N/A</v>
      </c>
      <c r="L50" s="136">
        <f>IF(ISNUMBER('実質公債費比率（分子）の構造'!N$53),'実質公債費比率（分子）の構造'!N$53,NA())</f>
        <v>2870</v>
      </c>
      <c r="M50" s="136" t="e">
        <f>NA()</f>
        <v>#N/A</v>
      </c>
      <c r="N50" s="136" t="e">
        <f>NA()</f>
        <v>#N/A</v>
      </c>
      <c r="O50" s="136">
        <f>IF(ISNUMBER('実質公債費比率（分子）の構造'!O$53),'実質公債費比率（分子）の構造'!O$53,NA())</f>
        <v>2473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77026</v>
      </c>
      <c r="E56" s="135"/>
      <c r="F56" s="135"/>
      <c r="G56" s="135">
        <f>'将来負担比率（分子）の構造'!J$51</f>
        <v>76467</v>
      </c>
      <c r="H56" s="135"/>
      <c r="I56" s="135"/>
      <c r="J56" s="135">
        <f>'将来負担比率（分子）の構造'!K$51</f>
        <v>75503</v>
      </c>
      <c r="K56" s="135"/>
      <c r="L56" s="135"/>
      <c r="M56" s="135">
        <f>'将来負担比率（分子）の構造'!L$51</f>
        <v>77207</v>
      </c>
      <c r="N56" s="135"/>
      <c r="O56" s="135"/>
      <c r="P56" s="135">
        <f>'将来負担比率（分子）の構造'!M$51</f>
        <v>76337</v>
      </c>
    </row>
    <row r="57" spans="1:16" x14ac:dyDescent="0.15">
      <c r="A57" s="135" t="s">
        <v>34</v>
      </c>
      <c r="B57" s="135"/>
      <c r="C57" s="135"/>
      <c r="D57" s="135">
        <f>'将来負担比率（分子）の構造'!I$50</f>
        <v>2151</v>
      </c>
      <c r="E57" s="135"/>
      <c r="F57" s="135"/>
      <c r="G57" s="135">
        <f>'将来負担比率（分子）の構造'!J$50</f>
        <v>2021</v>
      </c>
      <c r="H57" s="135"/>
      <c r="I57" s="135"/>
      <c r="J57" s="135">
        <f>'将来負担比率（分子）の構造'!K$50</f>
        <v>1893</v>
      </c>
      <c r="K57" s="135"/>
      <c r="L57" s="135"/>
      <c r="M57" s="135">
        <f>'将来負担比率（分子）の構造'!L$50</f>
        <v>2094</v>
      </c>
      <c r="N57" s="135"/>
      <c r="O57" s="135"/>
      <c r="P57" s="135">
        <f>'将来負担比率（分子）の構造'!M$50</f>
        <v>1620</v>
      </c>
    </row>
    <row r="58" spans="1:16" x14ac:dyDescent="0.15">
      <c r="A58" s="135" t="s">
        <v>33</v>
      </c>
      <c r="B58" s="135"/>
      <c r="C58" s="135"/>
      <c r="D58" s="135">
        <f>'将来負担比率（分子）の構造'!I$49</f>
        <v>5341</v>
      </c>
      <c r="E58" s="135"/>
      <c r="F58" s="135"/>
      <c r="G58" s="135">
        <f>'将来負担比率（分子）の構造'!J$49</f>
        <v>6225</v>
      </c>
      <c r="H58" s="135"/>
      <c r="I58" s="135"/>
      <c r="J58" s="135">
        <f>'将来負担比率（分子）の構造'!K$49</f>
        <v>7220</v>
      </c>
      <c r="K58" s="135"/>
      <c r="L58" s="135"/>
      <c r="M58" s="135">
        <f>'将来負担比率（分子）の構造'!L$49</f>
        <v>7200</v>
      </c>
      <c r="N58" s="135"/>
      <c r="O58" s="135"/>
      <c r="P58" s="135">
        <f>'将来負担比率（分子）の構造'!M$49</f>
        <v>8370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v>
      </c>
      <c r="C61" s="135"/>
      <c r="D61" s="135"/>
      <c r="E61" s="135">
        <f>'将来負担比率（分子）の構造'!J$46</f>
        <v>1</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9067</v>
      </c>
      <c r="C62" s="135"/>
      <c r="D62" s="135"/>
      <c r="E62" s="135">
        <f>'将来負担比率（分子）の構造'!J$45</f>
        <v>8677</v>
      </c>
      <c r="F62" s="135"/>
      <c r="G62" s="135"/>
      <c r="H62" s="135">
        <f>'将来負担比率（分子）の構造'!K$45</f>
        <v>8429</v>
      </c>
      <c r="I62" s="135"/>
      <c r="J62" s="135"/>
      <c r="K62" s="135">
        <f>'将来負担比率（分子）の構造'!L$45</f>
        <v>7480</v>
      </c>
      <c r="L62" s="135"/>
      <c r="M62" s="135"/>
      <c r="N62" s="135">
        <f>'将来負担比率（分子）の構造'!M$45</f>
        <v>6824</v>
      </c>
      <c r="O62" s="135"/>
      <c r="P62" s="135"/>
    </row>
    <row r="63" spans="1:16" x14ac:dyDescent="0.15">
      <c r="A63" s="135" t="s">
        <v>27</v>
      </c>
      <c r="B63" s="135">
        <f>'将来負担比率（分子）の構造'!I$44</f>
        <v>1207</v>
      </c>
      <c r="C63" s="135"/>
      <c r="D63" s="135"/>
      <c r="E63" s="135">
        <f>'将来負担比率（分子）の構造'!J$44</f>
        <v>953</v>
      </c>
      <c r="F63" s="135"/>
      <c r="G63" s="135"/>
      <c r="H63" s="135">
        <f>'将来負担比率（分子）の構造'!K$44</f>
        <v>707</v>
      </c>
      <c r="I63" s="135"/>
      <c r="J63" s="135"/>
      <c r="K63" s="135">
        <f>'将来負担比率（分子）の構造'!L$44</f>
        <v>487</v>
      </c>
      <c r="L63" s="135"/>
      <c r="M63" s="135"/>
      <c r="N63" s="135">
        <f>'将来負担比率（分子）の構造'!M$44</f>
        <v>261</v>
      </c>
      <c r="O63" s="135"/>
      <c r="P63" s="135"/>
    </row>
    <row r="64" spans="1:16" x14ac:dyDescent="0.15">
      <c r="A64" s="135" t="s">
        <v>26</v>
      </c>
      <c r="B64" s="135">
        <f>'将来負担比率（分子）の構造'!I$43</f>
        <v>40134</v>
      </c>
      <c r="C64" s="135"/>
      <c r="D64" s="135"/>
      <c r="E64" s="135">
        <f>'将来負担比率（分子）の構造'!J$43</f>
        <v>39252</v>
      </c>
      <c r="F64" s="135"/>
      <c r="G64" s="135"/>
      <c r="H64" s="135">
        <f>'将来負担比率（分子）の構造'!K$43</f>
        <v>38625</v>
      </c>
      <c r="I64" s="135"/>
      <c r="J64" s="135"/>
      <c r="K64" s="135">
        <f>'将来負担比率（分子）の構造'!L$43</f>
        <v>38902</v>
      </c>
      <c r="L64" s="135"/>
      <c r="M64" s="135"/>
      <c r="N64" s="135">
        <f>'将来負担比率（分子）の構造'!M$43</f>
        <v>38075</v>
      </c>
      <c r="O64" s="135"/>
      <c r="P64" s="135"/>
    </row>
    <row r="65" spans="1:16" x14ac:dyDescent="0.15">
      <c r="A65" s="135" t="s">
        <v>25</v>
      </c>
      <c r="B65" s="135">
        <f>'将来負担比率（分子）の構造'!I$42</f>
        <v>1439</v>
      </c>
      <c r="C65" s="135"/>
      <c r="D65" s="135"/>
      <c r="E65" s="135">
        <f>'将来負担比率（分子）の構造'!J$42</f>
        <v>1050</v>
      </c>
      <c r="F65" s="135"/>
      <c r="G65" s="135"/>
      <c r="H65" s="135">
        <f>'将来負担比率（分子）の構造'!K$42</f>
        <v>882</v>
      </c>
      <c r="I65" s="135"/>
      <c r="J65" s="135"/>
      <c r="K65" s="135">
        <f>'将来負担比率（分子）の構造'!L$42</f>
        <v>64</v>
      </c>
      <c r="L65" s="135"/>
      <c r="M65" s="135"/>
      <c r="N65" s="135">
        <f>'将来負担比率（分子）の構造'!M$42</f>
        <v>44</v>
      </c>
      <c r="O65" s="135"/>
      <c r="P65" s="135"/>
    </row>
    <row r="66" spans="1:16" x14ac:dyDescent="0.15">
      <c r="A66" s="135" t="s">
        <v>24</v>
      </c>
      <c r="B66" s="135">
        <f>'将来負担比率（分子）の構造'!I$41</f>
        <v>73908</v>
      </c>
      <c r="C66" s="135"/>
      <c r="D66" s="135"/>
      <c r="E66" s="135">
        <f>'将来負担比率（分子）の構造'!J$41</f>
        <v>71529</v>
      </c>
      <c r="F66" s="135"/>
      <c r="G66" s="135"/>
      <c r="H66" s="135">
        <f>'将来負担比率（分子）の構造'!K$41</f>
        <v>69334</v>
      </c>
      <c r="I66" s="135"/>
      <c r="J66" s="135"/>
      <c r="K66" s="135">
        <f>'将来負担比率（分子）の構造'!L$41</f>
        <v>70464</v>
      </c>
      <c r="L66" s="135"/>
      <c r="M66" s="135"/>
      <c r="N66" s="135">
        <f>'将来負担比率（分子）の構造'!M$41</f>
        <v>70124</v>
      </c>
      <c r="O66" s="135"/>
      <c r="P66" s="135"/>
    </row>
    <row r="67" spans="1:16" x14ac:dyDescent="0.15">
      <c r="A67" s="135" t="s">
        <v>62</v>
      </c>
      <c r="B67" s="135" t="e">
        <f>NA()</f>
        <v>#N/A</v>
      </c>
      <c r="C67" s="135">
        <f>IF(ISNUMBER('将来負担比率（分子）の構造'!I$52), IF('将来負担比率（分子）の構造'!I$52 &lt; 0, 0, '将来負担比率（分子）の構造'!I$52), NA())</f>
        <v>41238</v>
      </c>
      <c r="D67" s="135" t="e">
        <f>NA()</f>
        <v>#N/A</v>
      </c>
      <c r="E67" s="135" t="e">
        <f>NA()</f>
        <v>#N/A</v>
      </c>
      <c r="F67" s="135">
        <f>IF(ISNUMBER('将来負担比率（分子）の構造'!J$52), IF('将来負担比率（分子）の構造'!J$52 &lt; 0, 0, '将来負担比率（分子）の構造'!J$52), NA())</f>
        <v>36748</v>
      </c>
      <c r="G67" s="135" t="e">
        <f>NA()</f>
        <v>#N/A</v>
      </c>
      <c r="H67" s="135" t="e">
        <f>NA()</f>
        <v>#N/A</v>
      </c>
      <c r="I67" s="135">
        <f>IF(ISNUMBER('将来負担比率（分子）の構造'!K$52), IF('将来負担比率（分子）の構造'!K$52 &lt; 0, 0, '将来負担比率（分子）の構造'!K$52), NA())</f>
        <v>33361</v>
      </c>
      <c r="J67" s="135" t="e">
        <f>NA()</f>
        <v>#N/A</v>
      </c>
      <c r="K67" s="135" t="e">
        <f>NA()</f>
        <v>#N/A</v>
      </c>
      <c r="L67" s="135">
        <f>IF(ISNUMBER('将来負担比率（分子）の構造'!L$52), IF('将来負担比率（分子）の構造'!L$52 &lt; 0, 0, '将来負担比率（分子）の構造'!L$52), NA())</f>
        <v>30896</v>
      </c>
      <c r="M67" s="135" t="e">
        <f>NA()</f>
        <v>#N/A</v>
      </c>
      <c r="N67" s="135" t="e">
        <f>NA()</f>
        <v>#N/A</v>
      </c>
      <c r="O67" s="135">
        <f>IF(ISNUMBER('将来負担比率（分子）の構造'!M$52), IF('将来負担比率（分子）の構造'!M$52 &lt; 0, 0, '将来負担比率（分子）の構造'!M$52), NA())</f>
        <v>29001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7848758</v>
      </c>
      <c r="S5" s="613"/>
      <c r="T5" s="613"/>
      <c r="U5" s="613"/>
      <c r="V5" s="613"/>
      <c r="W5" s="613"/>
      <c r="X5" s="613"/>
      <c r="Y5" s="614"/>
      <c r="Z5" s="615">
        <v>15.4</v>
      </c>
      <c r="AA5" s="615"/>
      <c r="AB5" s="615"/>
      <c r="AC5" s="615"/>
      <c r="AD5" s="616">
        <v>7745348</v>
      </c>
      <c r="AE5" s="616"/>
      <c r="AF5" s="616"/>
      <c r="AG5" s="616"/>
      <c r="AH5" s="616"/>
      <c r="AI5" s="616"/>
      <c r="AJ5" s="616"/>
      <c r="AK5" s="616"/>
      <c r="AL5" s="617">
        <v>26.4</v>
      </c>
      <c r="AM5" s="618"/>
      <c r="AN5" s="618"/>
      <c r="AO5" s="619"/>
      <c r="AP5" s="609" t="s">
        <v>206</v>
      </c>
      <c r="AQ5" s="610"/>
      <c r="AR5" s="610"/>
      <c r="AS5" s="610"/>
      <c r="AT5" s="610"/>
      <c r="AU5" s="610"/>
      <c r="AV5" s="610"/>
      <c r="AW5" s="610"/>
      <c r="AX5" s="610"/>
      <c r="AY5" s="610"/>
      <c r="AZ5" s="610"/>
      <c r="BA5" s="610"/>
      <c r="BB5" s="610"/>
      <c r="BC5" s="610"/>
      <c r="BD5" s="610"/>
      <c r="BE5" s="610"/>
      <c r="BF5" s="611"/>
      <c r="BG5" s="623">
        <v>7738603</v>
      </c>
      <c r="BH5" s="624"/>
      <c r="BI5" s="624"/>
      <c r="BJ5" s="624"/>
      <c r="BK5" s="624"/>
      <c r="BL5" s="624"/>
      <c r="BM5" s="624"/>
      <c r="BN5" s="625"/>
      <c r="BO5" s="626">
        <v>98.6</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539527</v>
      </c>
      <c r="S6" s="624"/>
      <c r="T6" s="624"/>
      <c r="U6" s="624"/>
      <c r="V6" s="624"/>
      <c r="W6" s="624"/>
      <c r="X6" s="624"/>
      <c r="Y6" s="625"/>
      <c r="Z6" s="626">
        <v>1.1000000000000001</v>
      </c>
      <c r="AA6" s="626"/>
      <c r="AB6" s="626"/>
      <c r="AC6" s="626"/>
      <c r="AD6" s="627">
        <v>539527</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7738603</v>
      </c>
      <c r="BH6" s="624"/>
      <c r="BI6" s="624"/>
      <c r="BJ6" s="624"/>
      <c r="BK6" s="624"/>
      <c r="BL6" s="624"/>
      <c r="BM6" s="624"/>
      <c r="BN6" s="625"/>
      <c r="BO6" s="626">
        <v>98.6</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292472</v>
      </c>
      <c r="CS6" s="624"/>
      <c r="CT6" s="624"/>
      <c r="CU6" s="624"/>
      <c r="CV6" s="624"/>
      <c r="CW6" s="624"/>
      <c r="CX6" s="624"/>
      <c r="CY6" s="625"/>
      <c r="CZ6" s="626">
        <v>0.6</v>
      </c>
      <c r="DA6" s="626"/>
      <c r="DB6" s="626"/>
      <c r="DC6" s="626"/>
      <c r="DD6" s="632" t="s">
        <v>207</v>
      </c>
      <c r="DE6" s="624"/>
      <c r="DF6" s="624"/>
      <c r="DG6" s="624"/>
      <c r="DH6" s="624"/>
      <c r="DI6" s="624"/>
      <c r="DJ6" s="624"/>
      <c r="DK6" s="624"/>
      <c r="DL6" s="624"/>
      <c r="DM6" s="624"/>
      <c r="DN6" s="624"/>
      <c r="DO6" s="624"/>
      <c r="DP6" s="625"/>
      <c r="DQ6" s="632">
        <v>292472</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13098</v>
      </c>
      <c r="S7" s="624"/>
      <c r="T7" s="624"/>
      <c r="U7" s="624"/>
      <c r="V7" s="624"/>
      <c r="W7" s="624"/>
      <c r="X7" s="624"/>
      <c r="Y7" s="625"/>
      <c r="Z7" s="626">
        <v>0</v>
      </c>
      <c r="AA7" s="626"/>
      <c r="AB7" s="626"/>
      <c r="AC7" s="626"/>
      <c r="AD7" s="627">
        <v>13098</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3241320</v>
      </c>
      <c r="BH7" s="624"/>
      <c r="BI7" s="624"/>
      <c r="BJ7" s="624"/>
      <c r="BK7" s="624"/>
      <c r="BL7" s="624"/>
      <c r="BM7" s="624"/>
      <c r="BN7" s="625"/>
      <c r="BO7" s="626">
        <v>41.3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8130006</v>
      </c>
      <c r="CS7" s="624"/>
      <c r="CT7" s="624"/>
      <c r="CU7" s="624"/>
      <c r="CV7" s="624"/>
      <c r="CW7" s="624"/>
      <c r="CX7" s="624"/>
      <c r="CY7" s="625"/>
      <c r="CZ7" s="626">
        <v>16.899999999999999</v>
      </c>
      <c r="DA7" s="626"/>
      <c r="DB7" s="626"/>
      <c r="DC7" s="626"/>
      <c r="DD7" s="632">
        <v>1006934</v>
      </c>
      <c r="DE7" s="624"/>
      <c r="DF7" s="624"/>
      <c r="DG7" s="624"/>
      <c r="DH7" s="624"/>
      <c r="DI7" s="624"/>
      <c r="DJ7" s="624"/>
      <c r="DK7" s="624"/>
      <c r="DL7" s="624"/>
      <c r="DM7" s="624"/>
      <c r="DN7" s="624"/>
      <c r="DO7" s="624"/>
      <c r="DP7" s="625"/>
      <c r="DQ7" s="632">
        <v>6382550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27860</v>
      </c>
      <c r="S8" s="624"/>
      <c r="T8" s="624"/>
      <c r="U8" s="624"/>
      <c r="V8" s="624"/>
      <c r="W8" s="624"/>
      <c r="X8" s="624"/>
      <c r="Y8" s="625"/>
      <c r="Z8" s="626">
        <v>0.1</v>
      </c>
      <c r="AA8" s="626"/>
      <c r="AB8" s="626"/>
      <c r="AC8" s="626"/>
      <c r="AD8" s="627">
        <v>27860</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128859</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13056337</v>
      </c>
      <c r="CS8" s="624"/>
      <c r="CT8" s="624"/>
      <c r="CU8" s="624"/>
      <c r="CV8" s="624"/>
      <c r="CW8" s="624"/>
      <c r="CX8" s="624"/>
      <c r="CY8" s="625"/>
      <c r="CZ8" s="626">
        <v>27.2</v>
      </c>
      <c r="DA8" s="626"/>
      <c r="DB8" s="626"/>
      <c r="DC8" s="626"/>
      <c r="DD8" s="632">
        <v>335055</v>
      </c>
      <c r="DE8" s="624"/>
      <c r="DF8" s="624"/>
      <c r="DG8" s="624"/>
      <c r="DH8" s="624"/>
      <c r="DI8" s="624"/>
      <c r="DJ8" s="624"/>
      <c r="DK8" s="624"/>
      <c r="DL8" s="624"/>
      <c r="DM8" s="624"/>
      <c r="DN8" s="624"/>
      <c r="DO8" s="624"/>
      <c r="DP8" s="625"/>
      <c r="DQ8" s="632">
        <v>6541783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19155</v>
      </c>
      <c r="S9" s="624"/>
      <c r="T9" s="624"/>
      <c r="U9" s="624"/>
      <c r="V9" s="624"/>
      <c r="W9" s="624"/>
      <c r="X9" s="624"/>
      <c r="Y9" s="625"/>
      <c r="Z9" s="626">
        <v>0</v>
      </c>
      <c r="AA9" s="626"/>
      <c r="AB9" s="626"/>
      <c r="AC9" s="626"/>
      <c r="AD9" s="627">
        <v>19155</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2546706</v>
      </c>
      <c r="BH9" s="624"/>
      <c r="BI9" s="624"/>
      <c r="BJ9" s="624"/>
      <c r="BK9" s="624"/>
      <c r="BL9" s="624"/>
      <c r="BM9" s="624"/>
      <c r="BN9" s="625"/>
      <c r="BO9" s="626">
        <v>32.4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2988792</v>
      </c>
      <c r="CS9" s="624"/>
      <c r="CT9" s="624"/>
      <c r="CU9" s="624"/>
      <c r="CV9" s="624"/>
      <c r="CW9" s="624"/>
      <c r="CX9" s="624"/>
      <c r="CY9" s="625"/>
      <c r="CZ9" s="626">
        <v>6.2</v>
      </c>
      <c r="DA9" s="626"/>
      <c r="DB9" s="626"/>
      <c r="DC9" s="626"/>
      <c r="DD9" s="632">
        <v>337488</v>
      </c>
      <c r="DE9" s="624"/>
      <c r="DF9" s="624"/>
      <c r="DG9" s="624"/>
      <c r="DH9" s="624"/>
      <c r="DI9" s="624"/>
      <c r="DJ9" s="624"/>
      <c r="DK9" s="624"/>
      <c r="DL9" s="624"/>
      <c r="DM9" s="624"/>
      <c r="DN9" s="624"/>
      <c r="DO9" s="624"/>
      <c r="DP9" s="625"/>
      <c r="DQ9" s="632">
        <v>2244139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1603609</v>
      </c>
      <c r="S10" s="624"/>
      <c r="T10" s="624"/>
      <c r="U10" s="624"/>
      <c r="V10" s="624"/>
      <c r="W10" s="624"/>
      <c r="X10" s="624"/>
      <c r="Y10" s="625"/>
      <c r="Z10" s="626">
        <v>3.1</v>
      </c>
      <c r="AA10" s="626"/>
      <c r="AB10" s="626"/>
      <c r="AC10" s="626"/>
      <c r="AD10" s="627">
        <v>1603609</v>
      </c>
      <c r="AE10" s="627"/>
      <c r="AF10" s="627"/>
      <c r="AG10" s="627"/>
      <c r="AH10" s="627"/>
      <c r="AI10" s="627"/>
      <c r="AJ10" s="627"/>
      <c r="AK10" s="627"/>
      <c r="AL10" s="628">
        <v>5.5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161272</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167002</v>
      </c>
      <c r="CS10" s="624"/>
      <c r="CT10" s="624"/>
      <c r="CU10" s="624"/>
      <c r="CV10" s="624"/>
      <c r="CW10" s="624"/>
      <c r="CX10" s="624"/>
      <c r="CY10" s="625"/>
      <c r="CZ10" s="626">
        <v>0.3</v>
      </c>
      <c r="DA10" s="626"/>
      <c r="DB10" s="626"/>
      <c r="DC10" s="626"/>
      <c r="DD10" s="632">
        <v>2138</v>
      </c>
      <c r="DE10" s="624"/>
      <c r="DF10" s="624"/>
      <c r="DG10" s="624"/>
      <c r="DH10" s="624"/>
      <c r="DI10" s="624"/>
      <c r="DJ10" s="624"/>
      <c r="DK10" s="624"/>
      <c r="DL10" s="624"/>
      <c r="DM10" s="624"/>
      <c r="DN10" s="624"/>
      <c r="DO10" s="624"/>
      <c r="DP10" s="625"/>
      <c r="DQ10" s="632">
        <v>36732</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404483</v>
      </c>
      <c r="BH11" s="624"/>
      <c r="BI11" s="624"/>
      <c r="BJ11" s="624"/>
      <c r="BK11" s="624"/>
      <c r="BL11" s="624"/>
      <c r="BM11" s="624"/>
      <c r="BN11" s="625"/>
      <c r="BO11" s="626">
        <v>5.2</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4035376</v>
      </c>
      <c r="CS11" s="624"/>
      <c r="CT11" s="624"/>
      <c r="CU11" s="624"/>
      <c r="CV11" s="624"/>
      <c r="CW11" s="624"/>
      <c r="CX11" s="624"/>
      <c r="CY11" s="625"/>
      <c r="CZ11" s="626">
        <v>8.4</v>
      </c>
      <c r="DA11" s="626"/>
      <c r="DB11" s="626"/>
      <c r="DC11" s="626"/>
      <c r="DD11" s="632">
        <v>939151</v>
      </c>
      <c r="DE11" s="624"/>
      <c r="DF11" s="624"/>
      <c r="DG11" s="624"/>
      <c r="DH11" s="624"/>
      <c r="DI11" s="624"/>
      <c r="DJ11" s="624"/>
      <c r="DK11" s="624"/>
      <c r="DL11" s="624"/>
      <c r="DM11" s="624"/>
      <c r="DN11" s="624"/>
      <c r="DO11" s="624"/>
      <c r="DP11" s="625"/>
      <c r="DQ11" s="632">
        <v>2283256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3664198</v>
      </c>
      <c r="BH12" s="624"/>
      <c r="BI12" s="624"/>
      <c r="BJ12" s="624"/>
      <c r="BK12" s="624"/>
      <c r="BL12" s="624"/>
      <c r="BM12" s="624"/>
      <c r="BN12" s="625"/>
      <c r="BO12" s="626">
        <v>46.7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1517992</v>
      </c>
      <c r="CS12" s="624"/>
      <c r="CT12" s="624"/>
      <c r="CU12" s="624"/>
      <c r="CV12" s="624"/>
      <c r="CW12" s="624"/>
      <c r="CX12" s="624"/>
      <c r="CY12" s="625"/>
      <c r="CZ12" s="626">
        <v>3.2</v>
      </c>
      <c r="DA12" s="626"/>
      <c r="DB12" s="626"/>
      <c r="DC12" s="626"/>
      <c r="DD12" s="632">
        <v>352684</v>
      </c>
      <c r="DE12" s="624"/>
      <c r="DF12" s="624"/>
      <c r="DG12" s="624"/>
      <c r="DH12" s="624"/>
      <c r="DI12" s="624"/>
      <c r="DJ12" s="624"/>
      <c r="DK12" s="624"/>
      <c r="DL12" s="624"/>
      <c r="DM12" s="624"/>
      <c r="DN12" s="624"/>
      <c r="DO12" s="624"/>
      <c r="DP12" s="625"/>
      <c r="DQ12" s="632">
        <v>968933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74148</v>
      </c>
      <c r="S13" s="624"/>
      <c r="T13" s="624"/>
      <c r="U13" s="624"/>
      <c r="V13" s="624"/>
      <c r="W13" s="624"/>
      <c r="X13" s="624"/>
      <c r="Y13" s="625"/>
      <c r="Z13" s="626">
        <v>0.1</v>
      </c>
      <c r="AA13" s="626"/>
      <c r="AB13" s="626"/>
      <c r="AC13" s="626"/>
      <c r="AD13" s="627">
        <v>74148</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3636543</v>
      </c>
      <c r="BH13" s="624"/>
      <c r="BI13" s="624"/>
      <c r="BJ13" s="624"/>
      <c r="BK13" s="624"/>
      <c r="BL13" s="624"/>
      <c r="BM13" s="624"/>
      <c r="BN13" s="625"/>
      <c r="BO13" s="626">
        <v>46.3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4390041</v>
      </c>
      <c r="CS13" s="624"/>
      <c r="CT13" s="624"/>
      <c r="CU13" s="624"/>
      <c r="CV13" s="624"/>
      <c r="CW13" s="624"/>
      <c r="CX13" s="624"/>
      <c r="CY13" s="625"/>
      <c r="CZ13" s="626">
        <v>9.1</v>
      </c>
      <c r="DA13" s="626"/>
      <c r="DB13" s="626"/>
      <c r="DC13" s="626"/>
      <c r="DD13" s="632">
        <v>1703551</v>
      </c>
      <c r="DE13" s="624"/>
      <c r="DF13" s="624"/>
      <c r="DG13" s="624"/>
      <c r="DH13" s="624"/>
      <c r="DI13" s="624"/>
      <c r="DJ13" s="624"/>
      <c r="DK13" s="624"/>
      <c r="DL13" s="624"/>
      <c r="DM13" s="624"/>
      <c r="DN13" s="624"/>
      <c r="DO13" s="624"/>
      <c r="DP13" s="625"/>
      <c r="DQ13" s="632">
        <v>2834470</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197308</v>
      </c>
      <c r="BH14" s="624"/>
      <c r="BI14" s="624"/>
      <c r="BJ14" s="624"/>
      <c r="BK14" s="624"/>
      <c r="BL14" s="624"/>
      <c r="BM14" s="624"/>
      <c r="BN14" s="625"/>
      <c r="BO14" s="626">
        <v>2.5</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2385112</v>
      </c>
      <c r="CS14" s="624"/>
      <c r="CT14" s="624"/>
      <c r="CU14" s="624"/>
      <c r="CV14" s="624"/>
      <c r="CW14" s="624"/>
      <c r="CX14" s="624"/>
      <c r="CY14" s="625"/>
      <c r="CZ14" s="626">
        <v>5</v>
      </c>
      <c r="DA14" s="626"/>
      <c r="DB14" s="626"/>
      <c r="DC14" s="626"/>
      <c r="DD14" s="632">
        <v>923970</v>
      </c>
      <c r="DE14" s="624"/>
      <c r="DF14" s="624"/>
      <c r="DG14" s="624"/>
      <c r="DH14" s="624"/>
      <c r="DI14" s="624"/>
      <c r="DJ14" s="624"/>
      <c r="DK14" s="624"/>
      <c r="DL14" s="624"/>
      <c r="DM14" s="624"/>
      <c r="DN14" s="624"/>
      <c r="DO14" s="624"/>
      <c r="DP14" s="625"/>
      <c r="DQ14" s="632">
        <v>1512938</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32595</v>
      </c>
      <c r="S15" s="624"/>
      <c r="T15" s="624"/>
      <c r="U15" s="624"/>
      <c r="V15" s="624"/>
      <c r="W15" s="624"/>
      <c r="X15" s="624"/>
      <c r="Y15" s="625"/>
      <c r="Z15" s="626">
        <v>0.1</v>
      </c>
      <c r="AA15" s="626"/>
      <c r="AB15" s="626"/>
      <c r="AC15" s="626"/>
      <c r="AD15" s="627">
        <v>32595</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588367</v>
      </c>
      <c r="BH15" s="624"/>
      <c r="BI15" s="624"/>
      <c r="BJ15" s="624"/>
      <c r="BK15" s="624"/>
      <c r="BL15" s="624"/>
      <c r="BM15" s="624"/>
      <c r="BN15" s="625"/>
      <c r="BO15" s="626">
        <v>7.5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4016387</v>
      </c>
      <c r="CS15" s="624"/>
      <c r="CT15" s="624"/>
      <c r="CU15" s="624"/>
      <c r="CV15" s="624"/>
      <c r="CW15" s="624"/>
      <c r="CX15" s="624"/>
      <c r="CY15" s="625"/>
      <c r="CZ15" s="626">
        <v>8.4</v>
      </c>
      <c r="DA15" s="626"/>
      <c r="DB15" s="626"/>
      <c r="DC15" s="626"/>
      <c r="DD15" s="632">
        <v>938977</v>
      </c>
      <c r="DE15" s="624"/>
      <c r="DF15" s="624"/>
      <c r="DG15" s="624"/>
      <c r="DH15" s="624"/>
      <c r="DI15" s="624"/>
      <c r="DJ15" s="624"/>
      <c r="DK15" s="624"/>
      <c r="DL15" s="624"/>
      <c r="DM15" s="624"/>
      <c r="DN15" s="624"/>
      <c r="DO15" s="624"/>
      <c r="DP15" s="625"/>
      <c r="DQ15" s="632">
        <v>2926444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20890088</v>
      </c>
      <c r="S16" s="624"/>
      <c r="T16" s="624"/>
      <c r="U16" s="624"/>
      <c r="V16" s="624"/>
      <c r="W16" s="624"/>
      <c r="X16" s="624"/>
      <c r="Y16" s="625"/>
      <c r="Z16" s="626">
        <v>41</v>
      </c>
      <c r="AA16" s="626"/>
      <c r="AB16" s="626"/>
      <c r="AC16" s="626"/>
      <c r="AD16" s="627">
        <v>19237080</v>
      </c>
      <c r="AE16" s="627"/>
      <c r="AF16" s="627"/>
      <c r="AG16" s="627"/>
      <c r="AH16" s="627"/>
      <c r="AI16" s="627"/>
      <c r="AJ16" s="627"/>
      <c r="AK16" s="627"/>
      <c r="AL16" s="628">
        <v>65.5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47410</v>
      </c>
      <c r="BH16" s="624"/>
      <c r="BI16" s="624"/>
      <c r="BJ16" s="624"/>
      <c r="BK16" s="624"/>
      <c r="BL16" s="624"/>
      <c r="BM16" s="624"/>
      <c r="BN16" s="625"/>
      <c r="BO16" s="626">
        <v>0.6</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509078</v>
      </c>
      <c r="CS16" s="624"/>
      <c r="CT16" s="624"/>
      <c r="CU16" s="624"/>
      <c r="CV16" s="624"/>
      <c r="CW16" s="624"/>
      <c r="CX16" s="624"/>
      <c r="CY16" s="625"/>
      <c r="CZ16" s="626">
        <v>1.1000000000000001</v>
      </c>
      <c r="DA16" s="626"/>
      <c r="DB16" s="626"/>
      <c r="DC16" s="626"/>
      <c r="DD16" s="632" t="s">
        <v>108</v>
      </c>
      <c r="DE16" s="624"/>
      <c r="DF16" s="624"/>
      <c r="DG16" s="624"/>
      <c r="DH16" s="624"/>
      <c r="DI16" s="624"/>
      <c r="DJ16" s="624"/>
      <c r="DK16" s="624"/>
      <c r="DL16" s="624"/>
      <c r="DM16" s="624"/>
      <c r="DN16" s="624"/>
      <c r="DO16" s="624"/>
      <c r="DP16" s="625"/>
      <c r="DQ16" s="632">
        <v>196610</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19237080</v>
      </c>
      <c r="S17" s="624"/>
      <c r="T17" s="624"/>
      <c r="U17" s="624"/>
      <c r="V17" s="624"/>
      <c r="W17" s="624"/>
      <c r="X17" s="624"/>
      <c r="Y17" s="625"/>
      <c r="Z17" s="626">
        <v>37.700000000000003</v>
      </c>
      <c r="AA17" s="626"/>
      <c r="AB17" s="626"/>
      <c r="AC17" s="626"/>
      <c r="AD17" s="627">
        <v>19237080</v>
      </c>
      <c r="AE17" s="627"/>
      <c r="AF17" s="627"/>
      <c r="AG17" s="627"/>
      <c r="AH17" s="627"/>
      <c r="AI17" s="627"/>
      <c r="AJ17" s="627"/>
      <c r="AK17" s="627"/>
      <c r="AL17" s="628">
        <v>65.5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6553885</v>
      </c>
      <c r="CS17" s="624"/>
      <c r="CT17" s="624"/>
      <c r="CU17" s="624"/>
      <c r="CV17" s="624"/>
      <c r="CW17" s="624"/>
      <c r="CX17" s="624"/>
      <c r="CY17" s="625"/>
      <c r="CZ17" s="626">
        <v>13.6</v>
      </c>
      <c r="DA17" s="626"/>
      <c r="DB17" s="626"/>
      <c r="DC17" s="626"/>
      <c r="DD17" s="632" t="s">
        <v>108</v>
      </c>
      <c r="DE17" s="624"/>
      <c r="DF17" s="624"/>
      <c r="DG17" s="624"/>
      <c r="DH17" s="624"/>
      <c r="DI17" s="624"/>
      <c r="DJ17" s="624"/>
      <c r="DK17" s="624"/>
      <c r="DL17" s="624"/>
      <c r="DM17" s="624"/>
      <c r="DN17" s="624"/>
      <c r="DO17" s="624"/>
      <c r="DP17" s="625"/>
      <c r="DQ17" s="632">
        <v>6389777</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1653008</v>
      </c>
      <c r="S18" s="624"/>
      <c r="T18" s="624"/>
      <c r="U18" s="624"/>
      <c r="V18" s="624"/>
      <c r="W18" s="624"/>
      <c r="X18" s="624"/>
      <c r="Y18" s="625"/>
      <c r="Z18" s="626">
        <v>3.2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5126</v>
      </c>
      <c r="CS18" s="624"/>
      <c r="CT18" s="624"/>
      <c r="CU18" s="624"/>
      <c r="CV18" s="624"/>
      <c r="CW18" s="624"/>
      <c r="CX18" s="624"/>
      <c r="CY18" s="625"/>
      <c r="CZ18" s="626">
        <v>0</v>
      </c>
      <c r="DA18" s="626"/>
      <c r="DB18" s="626"/>
      <c r="DC18" s="626"/>
      <c r="DD18" s="632" t="s">
        <v>108</v>
      </c>
      <c r="DE18" s="624"/>
      <c r="DF18" s="624"/>
      <c r="DG18" s="624"/>
      <c r="DH18" s="624"/>
      <c r="DI18" s="624"/>
      <c r="DJ18" s="624"/>
      <c r="DK18" s="624"/>
      <c r="DL18" s="624"/>
      <c r="DM18" s="624"/>
      <c r="DN18" s="624"/>
      <c r="DO18" s="624"/>
      <c r="DP18" s="625"/>
      <c r="DQ18" s="632">
        <v>5126</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110155</v>
      </c>
      <c r="BH19" s="624"/>
      <c r="BI19" s="624"/>
      <c r="BJ19" s="624"/>
      <c r="BK19" s="624"/>
      <c r="BL19" s="624"/>
      <c r="BM19" s="624"/>
      <c r="BN19" s="625"/>
      <c r="BO19" s="626">
        <v>1.4</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31048838</v>
      </c>
      <c r="S20" s="624"/>
      <c r="T20" s="624"/>
      <c r="U20" s="624"/>
      <c r="V20" s="624"/>
      <c r="W20" s="624"/>
      <c r="X20" s="624"/>
      <c r="Y20" s="625"/>
      <c r="Z20" s="626">
        <v>60.9</v>
      </c>
      <c r="AA20" s="626"/>
      <c r="AB20" s="626"/>
      <c r="AC20" s="626"/>
      <c r="AD20" s="627">
        <v>29292420</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110155</v>
      </c>
      <c r="BH20" s="624"/>
      <c r="BI20" s="624"/>
      <c r="BJ20" s="624"/>
      <c r="BK20" s="624"/>
      <c r="BL20" s="624"/>
      <c r="BM20" s="624"/>
      <c r="BN20" s="625"/>
      <c r="BO20" s="626">
        <v>1.4</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48047606</v>
      </c>
      <c r="CS20" s="624"/>
      <c r="CT20" s="624"/>
      <c r="CU20" s="624"/>
      <c r="CV20" s="624"/>
      <c r="CW20" s="624"/>
      <c r="CX20" s="624"/>
      <c r="CY20" s="625"/>
      <c r="CZ20" s="626">
        <v>100</v>
      </c>
      <c r="DA20" s="626"/>
      <c r="DB20" s="626"/>
      <c r="DC20" s="626"/>
      <c r="DD20" s="632">
        <v>6539948</v>
      </c>
      <c r="DE20" s="624"/>
      <c r="DF20" s="624"/>
      <c r="DG20" s="624"/>
      <c r="DH20" s="624"/>
      <c r="DI20" s="624"/>
      <c r="DJ20" s="624"/>
      <c r="DK20" s="624"/>
      <c r="DL20" s="624"/>
      <c r="DM20" s="624"/>
      <c r="DN20" s="624"/>
      <c r="DO20" s="624"/>
      <c r="DP20" s="625"/>
      <c r="DQ20" s="632">
        <v>32615230</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11161</v>
      </c>
      <c r="S21" s="624"/>
      <c r="T21" s="624"/>
      <c r="U21" s="624"/>
      <c r="V21" s="624"/>
      <c r="W21" s="624"/>
      <c r="X21" s="624"/>
      <c r="Y21" s="625"/>
      <c r="Z21" s="626">
        <v>0</v>
      </c>
      <c r="AA21" s="626"/>
      <c r="AB21" s="626"/>
      <c r="AC21" s="626"/>
      <c r="AD21" s="627">
        <v>11161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6745</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498705</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913698</v>
      </c>
      <c r="S23" s="624"/>
      <c r="T23" s="624"/>
      <c r="U23" s="624"/>
      <c r="V23" s="624"/>
      <c r="W23" s="624"/>
      <c r="X23" s="624"/>
      <c r="Y23" s="625"/>
      <c r="Z23" s="626">
        <v>1.8</v>
      </c>
      <c r="AA23" s="626"/>
      <c r="AB23" s="626"/>
      <c r="AC23" s="626"/>
      <c r="AD23" s="627">
        <v>15845</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103410</v>
      </c>
      <c r="BH23" s="624"/>
      <c r="BI23" s="624"/>
      <c r="BJ23" s="624"/>
      <c r="BK23" s="624"/>
      <c r="BL23" s="624"/>
      <c r="BM23" s="624"/>
      <c r="BN23" s="625"/>
      <c r="BO23" s="626">
        <v>1.3</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164134</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21902404</v>
      </c>
      <c r="CS24" s="613"/>
      <c r="CT24" s="613"/>
      <c r="CU24" s="613"/>
      <c r="CV24" s="613"/>
      <c r="CW24" s="613"/>
      <c r="CX24" s="613"/>
      <c r="CY24" s="614"/>
      <c r="CZ24" s="650">
        <v>45.6</v>
      </c>
      <c r="DA24" s="651"/>
      <c r="DB24" s="651"/>
      <c r="DC24" s="652"/>
      <c r="DD24" s="649">
        <v>16121457</v>
      </c>
      <c r="DE24" s="613"/>
      <c r="DF24" s="613"/>
      <c r="DG24" s="613"/>
      <c r="DH24" s="613"/>
      <c r="DI24" s="613"/>
      <c r="DJ24" s="613"/>
      <c r="DK24" s="614"/>
      <c r="DL24" s="649">
        <v>16084615</v>
      </c>
      <c r="DM24" s="613"/>
      <c r="DN24" s="613"/>
      <c r="DO24" s="613"/>
      <c r="DP24" s="613"/>
      <c r="DQ24" s="613"/>
      <c r="DR24" s="613"/>
      <c r="DS24" s="613"/>
      <c r="DT24" s="613"/>
      <c r="DU24" s="613"/>
      <c r="DV24" s="614"/>
      <c r="DW24" s="617">
        <v>51.8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5271866</v>
      </c>
      <c r="S25" s="624"/>
      <c r="T25" s="624"/>
      <c r="U25" s="624"/>
      <c r="V25" s="624"/>
      <c r="W25" s="624"/>
      <c r="X25" s="624"/>
      <c r="Y25" s="625"/>
      <c r="Z25" s="626">
        <v>10.3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7685083</v>
      </c>
      <c r="CS25" s="655"/>
      <c r="CT25" s="655"/>
      <c r="CU25" s="655"/>
      <c r="CV25" s="655"/>
      <c r="CW25" s="655"/>
      <c r="CX25" s="655"/>
      <c r="CY25" s="656"/>
      <c r="CZ25" s="657">
        <v>16</v>
      </c>
      <c r="DA25" s="658"/>
      <c r="DB25" s="658"/>
      <c r="DC25" s="659"/>
      <c r="DD25" s="632">
        <v>7337405</v>
      </c>
      <c r="DE25" s="655"/>
      <c r="DF25" s="655"/>
      <c r="DG25" s="655"/>
      <c r="DH25" s="655"/>
      <c r="DI25" s="655"/>
      <c r="DJ25" s="655"/>
      <c r="DK25" s="656"/>
      <c r="DL25" s="632">
        <v>7300999</v>
      </c>
      <c r="DM25" s="655"/>
      <c r="DN25" s="655"/>
      <c r="DO25" s="655"/>
      <c r="DP25" s="655"/>
      <c r="DQ25" s="655"/>
      <c r="DR25" s="655"/>
      <c r="DS25" s="655"/>
      <c r="DT25" s="655"/>
      <c r="DU25" s="655"/>
      <c r="DV25" s="656"/>
      <c r="DW25" s="628">
        <v>23.5</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5121333</v>
      </c>
      <c r="CS26" s="624"/>
      <c r="CT26" s="624"/>
      <c r="CU26" s="624"/>
      <c r="CV26" s="624"/>
      <c r="CW26" s="624"/>
      <c r="CX26" s="624"/>
      <c r="CY26" s="625"/>
      <c r="CZ26" s="657">
        <v>10.7</v>
      </c>
      <c r="DA26" s="658"/>
      <c r="DB26" s="658"/>
      <c r="DC26" s="659"/>
      <c r="DD26" s="632">
        <v>4816705</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3669267</v>
      </c>
      <c r="S27" s="624"/>
      <c r="T27" s="624"/>
      <c r="U27" s="624"/>
      <c r="V27" s="624"/>
      <c r="W27" s="624"/>
      <c r="X27" s="624"/>
      <c r="Y27" s="625"/>
      <c r="Z27" s="626">
        <v>7.2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7848758</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7663436</v>
      </c>
      <c r="CS27" s="655"/>
      <c r="CT27" s="655"/>
      <c r="CU27" s="655"/>
      <c r="CV27" s="655"/>
      <c r="CW27" s="655"/>
      <c r="CX27" s="655"/>
      <c r="CY27" s="656"/>
      <c r="CZ27" s="657">
        <v>15.9</v>
      </c>
      <c r="DA27" s="658"/>
      <c r="DB27" s="658"/>
      <c r="DC27" s="659"/>
      <c r="DD27" s="632">
        <v>2394275</v>
      </c>
      <c r="DE27" s="655"/>
      <c r="DF27" s="655"/>
      <c r="DG27" s="655"/>
      <c r="DH27" s="655"/>
      <c r="DI27" s="655"/>
      <c r="DJ27" s="655"/>
      <c r="DK27" s="656"/>
      <c r="DL27" s="632">
        <v>2393839</v>
      </c>
      <c r="DM27" s="655"/>
      <c r="DN27" s="655"/>
      <c r="DO27" s="655"/>
      <c r="DP27" s="655"/>
      <c r="DQ27" s="655"/>
      <c r="DR27" s="655"/>
      <c r="DS27" s="655"/>
      <c r="DT27" s="655"/>
      <c r="DU27" s="655"/>
      <c r="DV27" s="656"/>
      <c r="DW27" s="628">
        <v>7.7</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226557</v>
      </c>
      <c r="S28" s="624"/>
      <c r="T28" s="624"/>
      <c r="U28" s="624"/>
      <c r="V28" s="624"/>
      <c r="W28" s="624"/>
      <c r="X28" s="624"/>
      <c r="Y28" s="625"/>
      <c r="Z28" s="626">
        <v>0.4</v>
      </c>
      <c r="AA28" s="626"/>
      <c r="AB28" s="626"/>
      <c r="AC28" s="626"/>
      <c r="AD28" s="627">
        <v>46749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6553885</v>
      </c>
      <c r="CS28" s="624"/>
      <c r="CT28" s="624"/>
      <c r="CU28" s="624"/>
      <c r="CV28" s="624"/>
      <c r="CW28" s="624"/>
      <c r="CX28" s="624"/>
      <c r="CY28" s="625"/>
      <c r="CZ28" s="657">
        <v>13.6</v>
      </c>
      <c r="DA28" s="658"/>
      <c r="DB28" s="658"/>
      <c r="DC28" s="659"/>
      <c r="DD28" s="632">
        <v>6389777</v>
      </c>
      <c r="DE28" s="624"/>
      <c r="DF28" s="624"/>
      <c r="DG28" s="624"/>
      <c r="DH28" s="624"/>
      <c r="DI28" s="624"/>
      <c r="DJ28" s="624"/>
      <c r="DK28" s="625"/>
      <c r="DL28" s="632">
        <v>6389777</v>
      </c>
      <c r="DM28" s="624"/>
      <c r="DN28" s="624"/>
      <c r="DO28" s="624"/>
      <c r="DP28" s="624"/>
      <c r="DQ28" s="624"/>
      <c r="DR28" s="624"/>
      <c r="DS28" s="624"/>
      <c r="DT28" s="624"/>
      <c r="DU28" s="624"/>
      <c r="DV28" s="625"/>
      <c r="DW28" s="628">
        <v>20.6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34289</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6553686</v>
      </c>
      <c r="CS29" s="655"/>
      <c r="CT29" s="655"/>
      <c r="CU29" s="655"/>
      <c r="CV29" s="655"/>
      <c r="CW29" s="655"/>
      <c r="CX29" s="655"/>
      <c r="CY29" s="656"/>
      <c r="CZ29" s="657">
        <v>13.6</v>
      </c>
      <c r="DA29" s="658"/>
      <c r="DB29" s="658"/>
      <c r="DC29" s="659"/>
      <c r="DD29" s="632">
        <v>6389578</v>
      </c>
      <c r="DE29" s="655"/>
      <c r="DF29" s="655"/>
      <c r="DG29" s="655"/>
      <c r="DH29" s="655"/>
      <c r="DI29" s="655"/>
      <c r="DJ29" s="655"/>
      <c r="DK29" s="656"/>
      <c r="DL29" s="632">
        <v>6389578</v>
      </c>
      <c r="DM29" s="655"/>
      <c r="DN29" s="655"/>
      <c r="DO29" s="655"/>
      <c r="DP29" s="655"/>
      <c r="DQ29" s="655"/>
      <c r="DR29" s="655"/>
      <c r="DS29" s="655"/>
      <c r="DT29" s="655"/>
      <c r="DU29" s="655"/>
      <c r="DV29" s="656"/>
      <c r="DW29" s="628">
        <v>20.6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282620</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93.6</v>
      </c>
      <c r="BN30" s="682"/>
      <c r="BO30" s="682"/>
      <c r="BP30" s="682"/>
      <c r="BQ30" s="683"/>
      <c r="BR30" s="681">
        <v>98.6</v>
      </c>
      <c r="BS30" s="682"/>
      <c r="BT30" s="682"/>
      <c r="BU30" s="682"/>
      <c r="BV30" s="682"/>
      <c r="BW30" s="682"/>
      <c r="BX30" s="618">
        <v>92.9</v>
      </c>
      <c r="BY30" s="682"/>
      <c r="BZ30" s="682"/>
      <c r="CA30" s="682"/>
      <c r="CB30" s="683"/>
      <c r="CD30" s="686"/>
      <c r="CE30" s="687"/>
      <c r="CF30" s="637" t="s">
        <v>290</v>
      </c>
      <c r="CG30" s="638"/>
      <c r="CH30" s="638"/>
      <c r="CI30" s="638"/>
      <c r="CJ30" s="638"/>
      <c r="CK30" s="638"/>
      <c r="CL30" s="638"/>
      <c r="CM30" s="638"/>
      <c r="CN30" s="638"/>
      <c r="CO30" s="638"/>
      <c r="CP30" s="638"/>
      <c r="CQ30" s="639"/>
      <c r="CR30" s="623">
        <v>5853905</v>
      </c>
      <c r="CS30" s="624"/>
      <c r="CT30" s="624"/>
      <c r="CU30" s="624"/>
      <c r="CV30" s="624"/>
      <c r="CW30" s="624"/>
      <c r="CX30" s="624"/>
      <c r="CY30" s="625"/>
      <c r="CZ30" s="657">
        <v>12.2</v>
      </c>
      <c r="DA30" s="658"/>
      <c r="DB30" s="658"/>
      <c r="DC30" s="659"/>
      <c r="DD30" s="632">
        <v>5689797</v>
      </c>
      <c r="DE30" s="624"/>
      <c r="DF30" s="624"/>
      <c r="DG30" s="624"/>
      <c r="DH30" s="624"/>
      <c r="DI30" s="624"/>
      <c r="DJ30" s="624"/>
      <c r="DK30" s="625"/>
      <c r="DL30" s="632">
        <v>5689797</v>
      </c>
      <c r="DM30" s="624"/>
      <c r="DN30" s="624"/>
      <c r="DO30" s="624"/>
      <c r="DP30" s="624"/>
      <c r="DQ30" s="624"/>
      <c r="DR30" s="624"/>
      <c r="DS30" s="624"/>
      <c r="DT30" s="624"/>
      <c r="DU30" s="624"/>
      <c r="DV30" s="625"/>
      <c r="DW30" s="628">
        <v>18.3</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2667628</v>
      </c>
      <c r="S31" s="624"/>
      <c r="T31" s="624"/>
      <c r="U31" s="624"/>
      <c r="V31" s="624"/>
      <c r="W31" s="624"/>
      <c r="X31" s="624"/>
      <c r="Y31" s="625"/>
      <c r="Z31" s="626">
        <v>5.2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95.9</v>
      </c>
      <c r="BN31" s="679"/>
      <c r="BO31" s="679"/>
      <c r="BP31" s="679"/>
      <c r="BQ31" s="680"/>
      <c r="BR31" s="678">
        <v>99.1</v>
      </c>
      <c r="BS31" s="655"/>
      <c r="BT31" s="655"/>
      <c r="BU31" s="655"/>
      <c r="BV31" s="655"/>
      <c r="BW31" s="655"/>
      <c r="BX31" s="629">
        <v>95.2</v>
      </c>
      <c r="BY31" s="679"/>
      <c r="BZ31" s="679"/>
      <c r="CA31" s="679"/>
      <c r="CB31" s="680"/>
      <c r="CD31" s="686"/>
      <c r="CE31" s="687"/>
      <c r="CF31" s="637" t="s">
        <v>294</v>
      </c>
      <c r="CG31" s="638"/>
      <c r="CH31" s="638"/>
      <c r="CI31" s="638"/>
      <c r="CJ31" s="638"/>
      <c r="CK31" s="638"/>
      <c r="CL31" s="638"/>
      <c r="CM31" s="638"/>
      <c r="CN31" s="638"/>
      <c r="CO31" s="638"/>
      <c r="CP31" s="638"/>
      <c r="CQ31" s="639"/>
      <c r="CR31" s="623">
        <v>699781</v>
      </c>
      <c r="CS31" s="655"/>
      <c r="CT31" s="655"/>
      <c r="CU31" s="655"/>
      <c r="CV31" s="655"/>
      <c r="CW31" s="655"/>
      <c r="CX31" s="655"/>
      <c r="CY31" s="656"/>
      <c r="CZ31" s="657">
        <v>1.5</v>
      </c>
      <c r="DA31" s="658"/>
      <c r="DB31" s="658"/>
      <c r="DC31" s="659"/>
      <c r="DD31" s="632">
        <v>699781</v>
      </c>
      <c r="DE31" s="655"/>
      <c r="DF31" s="655"/>
      <c r="DG31" s="655"/>
      <c r="DH31" s="655"/>
      <c r="DI31" s="655"/>
      <c r="DJ31" s="655"/>
      <c r="DK31" s="656"/>
      <c r="DL31" s="632">
        <v>699781</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691676</v>
      </c>
      <c r="S32" s="624"/>
      <c r="T32" s="624"/>
      <c r="U32" s="624"/>
      <c r="V32" s="624"/>
      <c r="W32" s="624"/>
      <c r="X32" s="624"/>
      <c r="Y32" s="625"/>
      <c r="Z32" s="626">
        <v>1.4</v>
      </c>
      <c r="AA32" s="626"/>
      <c r="AB32" s="626"/>
      <c r="AC32" s="626"/>
      <c r="AD32" s="627">
        <v>10305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v>
      </c>
      <c r="BH32" s="691"/>
      <c r="BI32" s="691"/>
      <c r="BJ32" s="691"/>
      <c r="BK32" s="691"/>
      <c r="BL32" s="691"/>
      <c r="BM32" s="692">
        <v>90.7</v>
      </c>
      <c r="BN32" s="691"/>
      <c r="BO32" s="691"/>
      <c r="BP32" s="691"/>
      <c r="BQ32" s="693"/>
      <c r="BR32" s="690">
        <v>97.9</v>
      </c>
      <c r="BS32" s="691"/>
      <c r="BT32" s="691"/>
      <c r="BU32" s="691"/>
      <c r="BV32" s="691"/>
      <c r="BW32" s="691"/>
      <c r="BX32" s="692">
        <v>90.1</v>
      </c>
      <c r="BY32" s="691"/>
      <c r="BZ32" s="691"/>
      <c r="CA32" s="691"/>
      <c r="CB32" s="693"/>
      <c r="CD32" s="688"/>
      <c r="CE32" s="689"/>
      <c r="CF32" s="637" t="s">
        <v>297</v>
      </c>
      <c r="CG32" s="638"/>
      <c r="CH32" s="638"/>
      <c r="CI32" s="638"/>
      <c r="CJ32" s="638"/>
      <c r="CK32" s="638"/>
      <c r="CL32" s="638"/>
      <c r="CM32" s="638"/>
      <c r="CN32" s="638"/>
      <c r="CO32" s="638"/>
      <c r="CP32" s="638"/>
      <c r="CQ32" s="639"/>
      <c r="CR32" s="623">
        <v>199</v>
      </c>
      <c r="CS32" s="624"/>
      <c r="CT32" s="624"/>
      <c r="CU32" s="624"/>
      <c r="CV32" s="624"/>
      <c r="CW32" s="624"/>
      <c r="CX32" s="624"/>
      <c r="CY32" s="625"/>
      <c r="CZ32" s="657">
        <v>0</v>
      </c>
      <c r="DA32" s="658"/>
      <c r="DB32" s="658"/>
      <c r="DC32" s="659"/>
      <c r="DD32" s="632">
        <v>199</v>
      </c>
      <c r="DE32" s="624"/>
      <c r="DF32" s="624"/>
      <c r="DG32" s="624"/>
      <c r="DH32" s="624"/>
      <c r="DI32" s="624"/>
      <c r="DJ32" s="624"/>
      <c r="DK32" s="625"/>
      <c r="DL32" s="632">
        <v>199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5513000</v>
      </c>
      <c r="S33" s="624"/>
      <c r="T33" s="624"/>
      <c r="U33" s="624"/>
      <c r="V33" s="624"/>
      <c r="W33" s="624"/>
      <c r="X33" s="624"/>
      <c r="Y33" s="625"/>
      <c r="Z33" s="626">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19096176</v>
      </c>
      <c r="CS33" s="655"/>
      <c r="CT33" s="655"/>
      <c r="CU33" s="655"/>
      <c r="CV33" s="655"/>
      <c r="CW33" s="655"/>
      <c r="CX33" s="655"/>
      <c r="CY33" s="656"/>
      <c r="CZ33" s="657">
        <v>39.700000000000003</v>
      </c>
      <c r="DA33" s="658"/>
      <c r="DB33" s="658"/>
      <c r="DC33" s="659"/>
      <c r="DD33" s="632">
        <v>15152726</v>
      </c>
      <c r="DE33" s="655"/>
      <c r="DF33" s="655"/>
      <c r="DG33" s="655"/>
      <c r="DH33" s="655"/>
      <c r="DI33" s="655"/>
      <c r="DJ33" s="655"/>
      <c r="DK33" s="656"/>
      <c r="DL33" s="632">
        <v>11598884</v>
      </c>
      <c r="DM33" s="655"/>
      <c r="DN33" s="655"/>
      <c r="DO33" s="655"/>
      <c r="DP33" s="655"/>
      <c r="DQ33" s="655"/>
      <c r="DR33" s="655"/>
      <c r="DS33" s="655"/>
      <c r="DT33" s="655"/>
      <c r="DU33" s="655"/>
      <c r="DV33" s="656"/>
      <c r="DW33" s="628">
        <v>37.299999999999997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6044269</v>
      </c>
      <c r="CS34" s="624"/>
      <c r="CT34" s="624"/>
      <c r="CU34" s="624"/>
      <c r="CV34" s="624"/>
      <c r="CW34" s="624"/>
      <c r="CX34" s="624"/>
      <c r="CY34" s="625"/>
      <c r="CZ34" s="657">
        <v>12.6</v>
      </c>
      <c r="DA34" s="658"/>
      <c r="DB34" s="658"/>
      <c r="DC34" s="659"/>
      <c r="DD34" s="632">
        <v>4432863</v>
      </c>
      <c r="DE34" s="624"/>
      <c r="DF34" s="624"/>
      <c r="DG34" s="624"/>
      <c r="DH34" s="624"/>
      <c r="DI34" s="624"/>
      <c r="DJ34" s="624"/>
      <c r="DK34" s="625"/>
      <c r="DL34" s="632">
        <v>4141587</v>
      </c>
      <c r="DM34" s="624"/>
      <c r="DN34" s="624"/>
      <c r="DO34" s="624"/>
      <c r="DP34" s="624"/>
      <c r="DQ34" s="624"/>
      <c r="DR34" s="624"/>
      <c r="DS34" s="624"/>
      <c r="DT34" s="624"/>
      <c r="DU34" s="624"/>
      <c r="DV34" s="625"/>
      <c r="DW34" s="628">
        <v>13.3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1696900</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6229419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171744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1046211</v>
      </c>
      <c r="CS35" s="655"/>
      <c r="CT35" s="655"/>
      <c r="CU35" s="655"/>
      <c r="CV35" s="655"/>
      <c r="CW35" s="655"/>
      <c r="CX35" s="655"/>
      <c r="CY35" s="656"/>
      <c r="CZ35" s="657">
        <v>2.2000000000000002</v>
      </c>
      <c r="DA35" s="658"/>
      <c r="DB35" s="658"/>
      <c r="DC35" s="659"/>
      <c r="DD35" s="632">
        <v>952844</v>
      </c>
      <c r="DE35" s="655"/>
      <c r="DF35" s="655"/>
      <c r="DG35" s="655"/>
      <c r="DH35" s="655"/>
      <c r="DI35" s="655"/>
      <c r="DJ35" s="655"/>
      <c r="DK35" s="656"/>
      <c r="DL35" s="632">
        <v>949778</v>
      </c>
      <c r="DM35" s="655"/>
      <c r="DN35" s="655"/>
      <c r="DO35" s="655"/>
      <c r="DP35" s="655"/>
      <c r="DQ35" s="655"/>
      <c r="DR35" s="655"/>
      <c r="DS35" s="655"/>
      <c r="DT35" s="655"/>
      <c r="DU35" s="655"/>
      <c r="DV35" s="656"/>
      <c r="DW35" s="628">
        <v>3.1</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50993439</v>
      </c>
      <c r="S36" s="696"/>
      <c r="T36" s="696"/>
      <c r="U36" s="696"/>
      <c r="V36" s="696"/>
      <c r="W36" s="696"/>
      <c r="X36" s="696"/>
      <c r="Y36" s="697"/>
      <c r="Z36" s="698">
        <v>100</v>
      </c>
      <c r="AA36" s="698"/>
      <c r="AB36" s="698"/>
      <c r="AC36" s="698"/>
      <c r="AD36" s="699">
        <v>29376480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2392894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24989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3637917</v>
      </c>
      <c r="CS36" s="624"/>
      <c r="CT36" s="624"/>
      <c r="CU36" s="624"/>
      <c r="CV36" s="624"/>
      <c r="CW36" s="624"/>
      <c r="CX36" s="624"/>
      <c r="CY36" s="625"/>
      <c r="CZ36" s="657">
        <v>7.6</v>
      </c>
      <c r="DA36" s="658"/>
      <c r="DB36" s="658"/>
      <c r="DC36" s="659"/>
      <c r="DD36" s="632">
        <v>2222678</v>
      </c>
      <c r="DE36" s="624"/>
      <c r="DF36" s="624"/>
      <c r="DG36" s="624"/>
      <c r="DH36" s="624"/>
      <c r="DI36" s="624"/>
      <c r="DJ36" s="624"/>
      <c r="DK36" s="625"/>
      <c r="DL36" s="632">
        <v>1723805</v>
      </c>
      <c r="DM36" s="624"/>
      <c r="DN36" s="624"/>
      <c r="DO36" s="624"/>
      <c r="DP36" s="624"/>
      <c r="DQ36" s="624"/>
      <c r="DR36" s="624"/>
      <c r="DS36" s="624"/>
      <c r="DT36" s="624"/>
      <c r="DU36" s="624"/>
      <c r="DV36" s="625"/>
      <c r="DW36" s="628">
        <v>5.5</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406903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11733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856100</v>
      </c>
      <c r="CS37" s="655"/>
      <c r="CT37" s="655"/>
      <c r="CU37" s="655"/>
      <c r="CV37" s="655"/>
      <c r="CW37" s="655"/>
      <c r="CX37" s="655"/>
      <c r="CY37" s="656"/>
      <c r="CZ37" s="657">
        <v>1.8</v>
      </c>
      <c r="DA37" s="658"/>
      <c r="DB37" s="658"/>
      <c r="DC37" s="659"/>
      <c r="DD37" s="632">
        <v>827886</v>
      </c>
      <c r="DE37" s="655"/>
      <c r="DF37" s="655"/>
      <c r="DG37" s="655"/>
      <c r="DH37" s="655"/>
      <c r="DI37" s="655"/>
      <c r="DJ37" s="655"/>
      <c r="DK37" s="656"/>
      <c r="DL37" s="632">
        <v>827886</v>
      </c>
      <c r="DM37" s="655"/>
      <c r="DN37" s="655"/>
      <c r="DO37" s="655"/>
      <c r="DP37" s="655"/>
      <c r="DQ37" s="655"/>
      <c r="DR37" s="655"/>
      <c r="DS37" s="655"/>
      <c r="DT37" s="655"/>
      <c r="DU37" s="655"/>
      <c r="DV37" s="656"/>
      <c r="DW37" s="628">
        <v>2.7</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114365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19562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6175461</v>
      </c>
      <c r="CS38" s="624"/>
      <c r="CT38" s="624"/>
      <c r="CU38" s="624"/>
      <c r="CV38" s="624"/>
      <c r="CW38" s="624"/>
      <c r="CX38" s="624"/>
      <c r="CY38" s="625"/>
      <c r="CZ38" s="657">
        <v>12.9</v>
      </c>
      <c r="DA38" s="658"/>
      <c r="DB38" s="658"/>
      <c r="DC38" s="659"/>
      <c r="DD38" s="632">
        <v>5642946</v>
      </c>
      <c r="DE38" s="624"/>
      <c r="DF38" s="624"/>
      <c r="DG38" s="624"/>
      <c r="DH38" s="624"/>
      <c r="DI38" s="624"/>
      <c r="DJ38" s="624"/>
      <c r="DK38" s="625"/>
      <c r="DL38" s="632">
        <v>4782388</v>
      </c>
      <c r="DM38" s="624"/>
      <c r="DN38" s="624"/>
      <c r="DO38" s="624"/>
      <c r="DP38" s="624"/>
      <c r="DQ38" s="624"/>
      <c r="DR38" s="624"/>
      <c r="DS38" s="624"/>
      <c r="DT38" s="624"/>
      <c r="DU38" s="624"/>
      <c r="DV38" s="625"/>
      <c r="DW38" s="628">
        <v>15.4</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68086</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1950406</v>
      </c>
      <c r="CS39" s="655"/>
      <c r="CT39" s="655"/>
      <c r="CU39" s="655"/>
      <c r="CV39" s="655"/>
      <c r="CW39" s="655"/>
      <c r="CX39" s="655"/>
      <c r="CY39" s="656"/>
      <c r="CZ39" s="657">
        <v>4.0999999999999996</v>
      </c>
      <c r="DA39" s="658"/>
      <c r="DB39" s="658"/>
      <c r="DC39" s="659"/>
      <c r="DD39" s="632">
        <v>1900069</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668313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241912</v>
      </c>
      <c r="CS40" s="624"/>
      <c r="CT40" s="624"/>
      <c r="CU40" s="624"/>
      <c r="CV40" s="624"/>
      <c r="CW40" s="624"/>
      <c r="CX40" s="624"/>
      <c r="CY40" s="625"/>
      <c r="CZ40" s="657">
        <v>0.5</v>
      </c>
      <c r="DA40" s="658"/>
      <c r="DB40" s="658"/>
      <c r="DC40" s="659"/>
      <c r="DD40" s="632">
        <v>1326</v>
      </c>
      <c r="DE40" s="624"/>
      <c r="DF40" s="624"/>
      <c r="DG40" s="624"/>
      <c r="DH40" s="624"/>
      <c r="DI40" s="624"/>
      <c r="DJ40" s="624"/>
      <c r="DK40" s="625"/>
      <c r="DL40" s="632">
        <v>1326</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2578858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7049026</v>
      </c>
      <c r="CS42" s="624"/>
      <c r="CT42" s="624"/>
      <c r="CU42" s="624"/>
      <c r="CV42" s="624"/>
      <c r="CW42" s="624"/>
      <c r="CX42" s="624"/>
      <c r="CY42" s="625"/>
      <c r="CZ42" s="657">
        <v>14.7</v>
      </c>
      <c r="DA42" s="706"/>
      <c r="DB42" s="706"/>
      <c r="DC42" s="707"/>
      <c r="DD42" s="632">
        <v>1341047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153491</v>
      </c>
      <c r="CS43" s="655"/>
      <c r="CT43" s="655"/>
      <c r="CU43" s="655"/>
      <c r="CV43" s="655"/>
      <c r="CW43" s="655"/>
      <c r="CX43" s="655"/>
      <c r="CY43" s="656"/>
      <c r="CZ43" s="657">
        <v>0.3</v>
      </c>
      <c r="DA43" s="658"/>
      <c r="DB43" s="658"/>
      <c r="DC43" s="659"/>
      <c r="DD43" s="632">
        <v>138637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6539948</v>
      </c>
      <c r="CS44" s="624"/>
      <c r="CT44" s="624"/>
      <c r="CU44" s="624"/>
      <c r="CV44" s="624"/>
      <c r="CW44" s="624"/>
      <c r="CX44" s="624"/>
      <c r="CY44" s="625"/>
      <c r="CZ44" s="657">
        <v>13.6</v>
      </c>
      <c r="DA44" s="706"/>
      <c r="DB44" s="706"/>
      <c r="DC44" s="707"/>
      <c r="DD44" s="632">
        <v>1144437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2935888</v>
      </c>
      <c r="CS45" s="655"/>
      <c r="CT45" s="655"/>
      <c r="CU45" s="655"/>
      <c r="CV45" s="655"/>
      <c r="CW45" s="655"/>
      <c r="CX45" s="655"/>
      <c r="CY45" s="656"/>
      <c r="CZ45" s="657">
        <v>6.1</v>
      </c>
      <c r="DA45" s="658"/>
      <c r="DB45" s="658"/>
      <c r="DC45" s="659"/>
      <c r="DD45" s="632">
        <v>168741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3519511</v>
      </c>
      <c r="CS46" s="624"/>
      <c r="CT46" s="624"/>
      <c r="CU46" s="624"/>
      <c r="CV46" s="624"/>
      <c r="CW46" s="624"/>
      <c r="CX46" s="624"/>
      <c r="CY46" s="625"/>
      <c r="CZ46" s="657">
        <v>7.3</v>
      </c>
      <c r="DA46" s="706"/>
      <c r="DB46" s="706"/>
      <c r="DC46" s="707"/>
      <c r="DD46" s="632">
        <v>969203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509078</v>
      </c>
      <c r="CS47" s="655"/>
      <c r="CT47" s="655"/>
      <c r="CU47" s="655"/>
      <c r="CV47" s="655"/>
      <c r="CW47" s="655"/>
      <c r="CX47" s="655"/>
      <c r="CY47" s="656"/>
      <c r="CZ47" s="657">
        <v>1.1000000000000001</v>
      </c>
      <c r="DA47" s="658"/>
      <c r="DB47" s="658"/>
      <c r="DC47" s="659"/>
      <c r="DD47" s="632">
        <v>196610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48047606</v>
      </c>
      <c r="CS49" s="691"/>
      <c r="CT49" s="691"/>
      <c r="CU49" s="691"/>
      <c r="CV49" s="691"/>
      <c r="CW49" s="691"/>
      <c r="CX49" s="691"/>
      <c r="CY49" s="718"/>
      <c r="CZ49" s="719">
        <v>100</v>
      </c>
      <c r="DA49" s="720"/>
      <c r="DB49" s="720"/>
      <c r="DC49" s="721"/>
      <c r="DD49" s="722">
        <v>32615230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50160</v>
      </c>
      <c r="R7" s="753"/>
      <c r="S7" s="753"/>
      <c r="T7" s="753"/>
      <c r="U7" s="753"/>
      <c r="V7" s="753">
        <v>47235</v>
      </c>
      <c r="W7" s="753"/>
      <c r="X7" s="753"/>
      <c r="Y7" s="753"/>
      <c r="Z7" s="753"/>
      <c r="AA7" s="753">
        <v>2925</v>
      </c>
      <c r="AB7" s="753"/>
      <c r="AC7" s="753"/>
      <c r="AD7" s="753"/>
      <c r="AE7" s="754"/>
      <c r="AF7" s="755">
        <v>2800</v>
      </c>
      <c r="AG7" s="756"/>
      <c r="AH7" s="756"/>
      <c r="AI7" s="756"/>
      <c r="AJ7" s="757"/>
      <c r="AK7" s="792">
        <v>198</v>
      </c>
      <c r="AL7" s="793"/>
      <c r="AM7" s="793"/>
      <c r="AN7" s="793"/>
      <c r="AO7" s="793"/>
      <c r="AP7" s="793">
        <v>69618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2</v>
      </c>
      <c r="CI7" s="790"/>
      <c r="CJ7" s="790"/>
      <c r="CK7" s="790"/>
      <c r="CL7" s="791"/>
      <c r="CM7" s="789">
        <v>-3</v>
      </c>
      <c r="CN7" s="790"/>
      <c r="CO7" s="790"/>
      <c r="CP7" s="790"/>
      <c r="CQ7" s="791"/>
      <c r="CR7" s="789">
        <v>50</v>
      </c>
      <c r="CS7" s="790"/>
      <c r="CT7" s="790"/>
      <c r="CU7" s="790"/>
      <c r="CV7" s="791"/>
      <c r="CW7" s="789" t="s">
        <v>482</v>
      </c>
      <c r="CX7" s="790"/>
      <c r="CY7" s="790"/>
      <c r="CZ7" s="790"/>
      <c r="DA7" s="791"/>
      <c r="DB7" s="789">
        <v>29</v>
      </c>
      <c r="DC7" s="790"/>
      <c r="DD7" s="790"/>
      <c r="DE7" s="790"/>
      <c r="DF7" s="791"/>
      <c r="DG7" s="789" t="s">
        <v>482</v>
      </c>
      <c r="DH7" s="790"/>
      <c r="DI7" s="790"/>
      <c r="DJ7" s="790"/>
      <c r="DK7" s="791"/>
      <c r="DL7" s="789" t="s">
        <v>482</v>
      </c>
      <c r="DM7" s="790"/>
      <c r="DN7" s="790"/>
      <c r="DO7" s="790"/>
      <c r="DP7" s="791"/>
      <c r="DQ7" s="789" t="s">
        <v>482</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421</v>
      </c>
      <c r="R8" s="777"/>
      <c r="S8" s="777"/>
      <c r="T8" s="777"/>
      <c r="U8" s="777"/>
      <c r="V8" s="777">
        <v>410</v>
      </c>
      <c r="W8" s="777"/>
      <c r="X8" s="777"/>
      <c r="Y8" s="777"/>
      <c r="Z8" s="777"/>
      <c r="AA8" s="777">
        <v>12</v>
      </c>
      <c r="AB8" s="777"/>
      <c r="AC8" s="777"/>
      <c r="AD8" s="777"/>
      <c r="AE8" s="778"/>
      <c r="AF8" s="779">
        <v>12</v>
      </c>
      <c r="AG8" s="780"/>
      <c r="AH8" s="780"/>
      <c r="AI8" s="780"/>
      <c r="AJ8" s="781"/>
      <c r="AK8" s="782">
        <v>152</v>
      </c>
      <c r="AL8" s="783"/>
      <c r="AM8" s="783"/>
      <c r="AN8" s="783"/>
      <c r="AO8" s="783"/>
      <c r="AP8" s="783">
        <v>51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-2</v>
      </c>
      <c r="CI8" s="800"/>
      <c r="CJ8" s="800"/>
      <c r="CK8" s="800"/>
      <c r="CL8" s="801"/>
      <c r="CM8" s="799">
        <v>60</v>
      </c>
      <c r="CN8" s="800"/>
      <c r="CO8" s="800"/>
      <c r="CP8" s="800"/>
      <c r="CQ8" s="801"/>
      <c r="CR8" s="799">
        <v>10</v>
      </c>
      <c r="CS8" s="800"/>
      <c r="CT8" s="800"/>
      <c r="CU8" s="800"/>
      <c r="CV8" s="801"/>
      <c r="CW8" s="799" t="s">
        <v>482</v>
      </c>
      <c r="CX8" s="800"/>
      <c r="CY8" s="800"/>
      <c r="CZ8" s="800"/>
      <c r="DA8" s="801"/>
      <c r="DB8" s="799" t="s">
        <v>482</v>
      </c>
      <c r="DC8" s="800"/>
      <c r="DD8" s="800"/>
      <c r="DE8" s="800"/>
      <c r="DF8" s="801"/>
      <c r="DG8" s="799" t="s">
        <v>482</v>
      </c>
      <c r="DH8" s="800"/>
      <c r="DI8" s="800"/>
      <c r="DJ8" s="800"/>
      <c r="DK8" s="801"/>
      <c r="DL8" s="799" t="s">
        <v>482</v>
      </c>
      <c r="DM8" s="800"/>
      <c r="DN8" s="800"/>
      <c r="DO8" s="800"/>
      <c r="DP8" s="801"/>
      <c r="DQ8" s="799" t="s">
        <v>482</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13</v>
      </c>
      <c r="R9" s="777"/>
      <c r="S9" s="777"/>
      <c r="T9" s="777"/>
      <c r="U9" s="777"/>
      <c r="V9" s="777">
        <v>12</v>
      </c>
      <c r="W9" s="777"/>
      <c r="X9" s="777"/>
      <c r="Y9" s="777"/>
      <c r="Z9" s="777"/>
      <c r="AA9" s="777">
        <v>1</v>
      </c>
      <c r="AB9" s="777"/>
      <c r="AC9" s="777"/>
      <c r="AD9" s="777"/>
      <c r="AE9" s="778"/>
      <c r="AF9" s="779">
        <v>1</v>
      </c>
      <c r="AG9" s="780"/>
      <c r="AH9" s="780"/>
      <c r="AI9" s="780"/>
      <c r="AJ9" s="781"/>
      <c r="AK9" s="782" t="s">
        <v>482</v>
      </c>
      <c r="AL9" s="783"/>
      <c r="AM9" s="783"/>
      <c r="AN9" s="783"/>
      <c r="AO9" s="783"/>
      <c r="AP9" s="783" t="s">
        <v>482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-8</v>
      </c>
      <c r="CI9" s="800"/>
      <c r="CJ9" s="800"/>
      <c r="CK9" s="800"/>
      <c r="CL9" s="801"/>
      <c r="CM9" s="799">
        <v>21</v>
      </c>
      <c r="CN9" s="800"/>
      <c r="CO9" s="800"/>
      <c r="CP9" s="800"/>
      <c r="CQ9" s="801"/>
      <c r="CR9" s="799">
        <v>120</v>
      </c>
      <c r="CS9" s="800"/>
      <c r="CT9" s="800"/>
      <c r="CU9" s="800"/>
      <c r="CV9" s="801"/>
      <c r="CW9" s="799" t="s">
        <v>482</v>
      </c>
      <c r="CX9" s="800"/>
      <c r="CY9" s="800"/>
      <c r="CZ9" s="800"/>
      <c r="DA9" s="801"/>
      <c r="DB9" s="799" t="s">
        <v>482</v>
      </c>
      <c r="DC9" s="800"/>
      <c r="DD9" s="800"/>
      <c r="DE9" s="800"/>
      <c r="DF9" s="801"/>
      <c r="DG9" s="799" t="s">
        <v>482</v>
      </c>
      <c r="DH9" s="800"/>
      <c r="DI9" s="800"/>
      <c r="DJ9" s="800"/>
      <c r="DK9" s="801"/>
      <c r="DL9" s="799" t="s">
        <v>482</v>
      </c>
      <c r="DM9" s="800"/>
      <c r="DN9" s="800"/>
      <c r="DO9" s="800"/>
      <c r="DP9" s="801"/>
      <c r="DQ9" s="799" t="s">
        <v>482</v>
      </c>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561</v>
      </c>
      <c r="R10" s="777"/>
      <c r="S10" s="777"/>
      <c r="T10" s="777"/>
      <c r="U10" s="777"/>
      <c r="V10" s="777">
        <v>557</v>
      </c>
      <c r="W10" s="777"/>
      <c r="X10" s="777"/>
      <c r="Y10" s="777"/>
      <c r="Z10" s="777"/>
      <c r="AA10" s="777">
        <v>3</v>
      </c>
      <c r="AB10" s="777"/>
      <c r="AC10" s="777"/>
      <c r="AD10" s="777"/>
      <c r="AE10" s="778"/>
      <c r="AF10" s="779">
        <v>3</v>
      </c>
      <c r="AG10" s="780"/>
      <c r="AH10" s="780"/>
      <c r="AI10" s="780"/>
      <c r="AJ10" s="781"/>
      <c r="AK10" s="782">
        <v>96</v>
      </c>
      <c r="AL10" s="783"/>
      <c r="AM10" s="783"/>
      <c r="AN10" s="783"/>
      <c r="AO10" s="783"/>
      <c r="AP10" s="783">
        <v>417</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550</v>
      </c>
      <c r="BT10" s="787"/>
      <c r="BU10" s="787"/>
      <c r="BV10" s="787"/>
      <c r="BW10" s="787"/>
      <c r="BX10" s="787"/>
      <c r="BY10" s="787"/>
      <c r="BZ10" s="787"/>
      <c r="CA10" s="787"/>
      <c r="CB10" s="787"/>
      <c r="CC10" s="787"/>
      <c r="CD10" s="787"/>
      <c r="CE10" s="787"/>
      <c r="CF10" s="787"/>
      <c r="CG10" s="788"/>
      <c r="CH10" s="799">
        <v>1</v>
      </c>
      <c r="CI10" s="800"/>
      <c r="CJ10" s="800"/>
      <c r="CK10" s="800"/>
      <c r="CL10" s="801"/>
      <c r="CM10" s="799">
        <v>39</v>
      </c>
      <c r="CN10" s="800"/>
      <c r="CO10" s="800"/>
      <c r="CP10" s="800"/>
      <c r="CQ10" s="801"/>
      <c r="CR10" s="799">
        <v>17</v>
      </c>
      <c r="CS10" s="800"/>
      <c r="CT10" s="800"/>
      <c r="CU10" s="800"/>
      <c r="CV10" s="801"/>
      <c r="CW10" s="799">
        <v>2</v>
      </c>
      <c r="CX10" s="800"/>
      <c r="CY10" s="800"/>
      <c r="CZ10" s="800"/>
      <c r="DA10" s="801"/>
      <c r="DB10" s="799" t="s">
        <v>482</v>
      </c>
      <c r="DC10" s="800"/>
      <c r="DD10" s="800"/>
      <c r="DE10" s="800"/>
      <c r="DF10" s="801"/>
      <c r="DG10" s="799" t="s">
        <v>482</v>
      </c>
      <c r="DH10" s="800"/>
      <c r="DI10" s="800"/>
      <c r="DJ10" s="800"/>
      <c r="DK10" s="801"/>
      <c r="DL10" s="799" t="s">
        <v>482</v>
      </c>
      <c r="DM10" s="800"/>
      <c r="DN10" s="800"/>
      <c r="DO10" s="800"/>
      <c r="DP10" s="801"/>
      <c r="DQ10" s="799" t="s">
        <v>482</v>
      </c>
      <c r="DR10" s="800"/>
      <c r="DS10" s="800"/>
      <c r="DT10" s="800"/>
      <c r="DU10" s="801"/>
      <c r="DV10" s="802"/>
      <c r="DW10" s="803"/>
      <c r="DX10" s="803"/>
      <c r="DY10" s="803"/>
      <c r="DZ10" s="804"/>
      <c r="EA10" s="205"/>
    </row>
    <row r="11" spans="1:131" s="206" customFormat="1" ht="26.25" customHeight="1" x14ac:dyDescent="0.15">
      <c r="A11" s="212">
        <v>5</v>
      </c>
      <c r="B11" s="773" t="s">
        <v>365</v>
      </c>
      <c r="C11" s="774"/>
      <c r="D11" s="774"/>
      <c r="E11" s="774"/>
      <c r="F11" s="774"/>
      <c r="G11" s="774"/>
      <c r="H11" s="774"/>
      <c r="I11" s="774"/>
      <c r="J11" s="774"/>
      <c r="K11" s="774"/>
      <c r="L11" s="774"/>
      <c r="M11" s="774"/>
      <c r="N11" s="774"/>
      <c r="O11" s="774"/>
      <c r="P11" s="775"/>
      <c r="Q11" s="776">
        <v>85</v>
      </c>
      <c r="R11" s="777"/>
      <c r="S11" s="777"/>
      <c r="T11" s="777"/>
      <c r="U11" s="777"/>
      <c r="V11" s="777">
        <v>84</v>
      </c>
      <c r="W11" s="777"/>
      <c r="X11" s="777"/>
      <c r="Y11" s="777"/>
      <c r="Z11" s="777"/>
      <c r="AA11" s="777">
        <v>1</v>
      </c>
      <c r="AB11" s="777"/>
      <c r="AC11" s="777"/>
      <c r="AD11" s="777"/>
      <c r="AE11" s="778"/>
      <c r="AF11" s="779">
        <v>1</v>
      </c>
      <c r="AG11" s="780"/>
      <c r="AH11" s="780"/>
      <c r="AI11" s="780"/>
      <c r="AJ11" s="781"/>
      <c r="AK11" s="782">
        <v>70</v>
      </c>
      <c r="AL11" s="783"/>
      <c r="AM11" s="783"/>
      <c r="AN11" s="783"/>
      <c r="AO11" s="783"/>
      <c r="AP11" s="783">
        <v>38</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551</v>
      </c>
      <c r="BT11" s="787"/>
      <c r="BU11" s="787"/>
      <c r="BV11" s="787"/>
      <c r="BW11" s="787"/>
      <c r="BX11" s="787"/>
      <c r="BY11" s="787"/>
      <c r="BZ11" s="787"/>
      <c r="CA11" s="787"/>
      <c r="CB11" s="787"/>
      <c r="CC11" s="787"/>
      <c r="CD11" s="787"/>
      <c r="CE11" s="787"/>
      <c r="CF11" s="787"/>
      <c r="CG11" s="788"/>
      <c r="CH11" s="799">
        <v>3</v>
      </c>
      <c r="CI11" s="800"/>
      <c r="CJ11" s="800"/>
      <c r="CK11" s="800"/>
      <c r="CL11" s="801"/>
      <c r="CM11" s="799">
        <v>45</v>
      </c>
      <c r="CN11" s="800"/>
      <c r="CO11" s="800"/>
      <c r="CP11" s="800"/>
      <c r="CQ11" s="801"/>
      <c r="CR11" s="799">
        <v>90</v>
      </c>
      <c r="CS11" s="800"/>
      <c r="CT11" s="800"/>
      <c r="CU11" s="800"/>
      <c r="CV11" s="801"/>
      <c r="CW11" s="799" t="s">
        <v>482</v>
      </c>
      <c r="CX11" s="800"/>
      <c r="CY11" s="800"/>
      <c r="CZ11" s="800"/>
      <c r="DA11" s="801"/>
      <c r="DB11" s="799" t="s">
        <v>482</v>
      </c>
      <c r="DC11" s="800"/>
      <c r="DD11" s="800"/>
      <c r="DE11" s="800"/>
      <c r="DF11" s="801"/>
      <c r="DG11" s="799" t="s">
        <v>482</v>
      </c>
      <c r="DH11" s="800"/>
      <c r="DI11" s="800"/>
      <c r="DJ11" s="800"/>
      <c r="DK11" s="801"/>
      <c r="DL11" s="799" t="s">
        <v>482</v>
      </c>
      <c r="DM11" s="800"/>
      <c r="DN11" s="800"/>
      <c r="DO11" s="800"/>
      <c r="DP11" s="801"/>
      <c r="DQ11" s="799" t="s">
        <v>482</v>
      </c>
      <c r="DR11" s="800"/>
      <c r="DS11" s="800"/>
      <c r="DT11" s="800"/>
      <c r="DU11" s="801"/>
      <c r="DV11" s="802"/>
      <c r="DW11" s="803"/>
      <c r="DX11" s="803"/>
      <c r="DY11" s="803"/>
      <c r="DZ11" s="804"/>
      <c r="EA11" s="205"/>
    </row>
    <row r="12" spans="1:131" s="206" customFormat="1" ht="26.25" customHeight="1" x14ac:dyDescent="0.15">
      <c r="A12" s="212">
        <v>6</v>
      </c>
      <c r="B12" s="773" t="s">
        <v>366</v>
      </c>
      <c r="C12" s="774"/>
      <c r="D12" s="774"/>
      <c r="E12" s="774"/>
      <c r="F12" s="774"/>
      <c r="G12" s="774"/>
      <c r="H12" s="774"/>
      <c r="I12" s="774"/>
      <c r="J12" s="774"/>
      <c r="K12" s="774"/>
      <c r="L12" s="774"/>
      <c r="M12" s="774"/>
      <c r="N12" s="774"/>
      <c r="O12" s="774"/>
      <c r="P12" s="775"/>
      <c r="Q12" s="776">
        <v>76</v>
      </c>
      <c r="R12" s="777"/>
      <c r="S12" s="777"/>
      <c r="T12" s="777"/>
      <c r="U12" s="777"/>
      <c r="V12" s="777">
        <v>73</v>
      </c>
      <c r="W12" s="777"/>
      <c r="X12" s="777"/>
      <c r="Y12" s="777"/>
      <c r="Z12" s="777"/>
      <c r="AA12" s="777">
        <v>4</v>
      </c>
      <c r="AB12" s="777"/>
      <c r="AC12" s="777"/>
      <c r="AD12" s="777"/>
      <c r="AE12" s="778"/>
      <c r="AF12" s="779">
        <v>4</v>
      </c>
      <c r="AG12" s="780"/>
      <c r="AH12" s="780"/>
      <c r="AI12" s="780"/>
      <c r="AJ12" s="781"/>
      <c r="AK12" s="782">
        <v>0</v>
      </c>
      <c r="AL12" s="783"/>
      <c r="AM12" s="783"/>
      <c r="AN12" s="783"/>
      <c r="AO12" s="783"/>
      <c r="AP12" s="783" t="s">
        <v>482</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552</v>
      </c>
      <c r="BT12" s="787"/>
      <c r="BU12" s="787"/>
      <c r="BV12" s="787"/>
      <c r="BW12" s="787"/>
      <c r="BX12" s="787"/>
      <c r="BY12" s="787"/>
      <c r="BZ12" s="787"/>
      <c r="CA12" s="787"/>
      <c r="CB12" s="787"/>
      <c r="CC12" s="787"/>
      <c r="CD12" s="787"/>
      <c r="CE12" s="787"/>
      <c r="CF12" s="787"/>
      <c r="CG12" s="788"/>
      <c r="CH12" s="799">
        <v>4</v>
      </c>
      <c r="CI12" s="800"/>
      <c r="CJ12" s="800"/>
      <c r="CK12" s="800"/>
      <c r="CL12" s="801"/>
      <c r="CM12" s="799">
        <v>69</v>
      </c>
      <c r="CN12" s="800"/>
      <c r="CO12" s="800"/>
      <c r="CP12" s="800"/>
      <c r="CQ12" s="801"/>
      <c r="CR12" s="799">
        <v>44</v>
      </c>
      <c r="CS12" s="800"/>
      <c r="CT12" s="800"/>
      <c r="CU12" s="800"/>
      <c r="CV12" s="801"/>
      <c r="CW12" s="799" t="s">
        <v>482</v>
      </c>
      <c r="CX12" s="800"/>
      <c r="CY12" s="800"/>
      <c r="CZ12" s="800"/>
      <c r="DA12" s="801"/>
      <c r="DB12" s="799" t="s">
        <v>482</v>
      </c>
      <c r="DC12" s="800"/>
      <c r="DD12" s="800"/>
      <c r="DE12" s="800"/>
      <c r="DF12" s="801"/>
      <c r="DG12" s="799" t="s">
        <v>482</v>
      </c>
      <c r="DH12" s="800"/>
      <c r="DI12" s="800"/>
      <c r="DJ12" s="800"/>
      <c r="DK12" s="801"/>
      <c r="DL12" s="799" t="s">
        <v>482</v>
      </c>
      <c r="DM12" s="800"/>
      <c r="DN12" s="800"/>
      <c r="DO12" s="800"/>
      <c r="DP12" s="801"/>
      <c r="DQ12" s="799" t="s">
        <v>482</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553</v>
      </c>
      <c r="BT13" s="787"/>
      <c r="BU13" s="787"/>
      <c r="BV13" s="787"/>
      <c r="BW13" s="787"/>
      <c r="BX13" s="787"/>
      <c r="BY13" s="787"/>
      <c r="BZ13" s="787"/>
      <c r="CA13" s="787"/>
      <c r="CB13" s="787"/>
      <c r="CC13" s="787"/>
      <c r="CD13" s="787"/>
      <c r="CE13" s="787"/>
      <c r="CF13" s="787"/>
      <c r="CG13" s="788"/>
      <c r="CH13" s="799">
        <v>-8</v>
      </c>
      <c r="CI13" s="800"/>
      <c r="CJ13" s="800"/>
      <c r="CK13" s="800"/>
      <c r="CL13" s="801"/>
      <c r="CM13" s="799">
        <v>1210</v>
      </c>
      <c r="CN13" s="800"/>
      <c r="CO13" s="800"/>
      <c r="CP13" s="800"/>
      <c r="CQ13" s="801"/>
      <c r="CR13" s="799">
        <v>477</v>
      </c>
      <c r="CS13" s="800"/>
      <c r="CT13" s="800"/>
      <c r="CU13" s="800"/>
      <c r="CV13" s="801"/>
      <c r="CW13" s="799">
        <v>2</v>
      </c>
      <c r="CX13" s="800"/>
      <c r="CY13" s="800"/>
      <c r="CZ13" s="800"/>
      <c r="DA13" s="801"/>
      <c r="DB13" s="799" t="s">
        <v>482</v>
      </c>
      <c r="DC13" s="800"/>
      <c r="DD13" s="800"/>
      <c r="DE13" s="800"/>
      <c r="DF13" s="801"/>
      <c r="DG13" s="799" t="s">
        <v>482</v>
      </c>
      <c r="DH13" s="800"/>
      <c r="DI13" s="800"/>
      <c r="DJ13" s="800"/>
      <c r="DK13" s="801"/>
      <c r="DL13" s="799" t="s">
        <v>482</v>
      </c>
      <c r="DM13" s="800"/>
      <c r="DN13" s="800"/>
      <c r="DO13" s="800"/>
      <c r="DP13" s="801"/>
      <c r="DQ13" s="799" t="s">
        <v>482</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554</v>
      </c>
      <c r="BT14" s="787"/>
      <c r="BU14" s="787"/>
      <c r="BV14" s="787"/>
      <c r="BW14" s="787"/>
      <c r="BX14" s="787"/>
      <c r="BY14" s="787"/>
      <c r="BZ14" s="787"/>
      <c r="CA14" s="787"/>
      <c r="CB14" s="787"/>
      <c r="CC14" s="787"/>
      <c r="CD14" s="787"/>
      <c r="CE14" s="787"/>
      <c r="CF14" s="787"/>
      <c r="CG14" s="788"/>
      <c r="CH14" s="799">
        <v>6</v>
      </c>
      <c r="CI14" s="800"/>
      <c r="CJ14" s="800"/>
      <c r="CK14" s="800"/>
      <c r="CL14" s="801"/>
      <c r="CM14" s="799">
        <v>33</v>
      </c>
      <c r="CN14" s="800"/>
      <c r="CO14" s="800"/>
      <c r="CP14" s="800"/>
      <c r="CQ14" s="801"/>
      <c r="CR14" s="799">
        <v>85</v>
      </c>
      <c r="CS14" s="800"/>
      <c r="CT14" s="800"/>
      <c r="CU14" s="800"/>
      <c r="CV14" s="801"/>
      <c r="CW14" s="799" t="s">
        <v>482</v>
      </c>
      <c r="CX14" s="800"/>
      <c r="CY14" s="800"/>
      <c r="CZ14" s="800"/>
      <c r="DA14" s="801"/>
      <c r="DB14" s="799" t="s">
        <v>482</v>
      </c>
      <c r="DC14" s="800"/>
      <c r="DD14" s="800"/>
      <c r="DE14" s="800"/>
      <c r="DF14" s="801"/>
      <c r="DG14" s="799" t="s">
        <v>482</v>
      </c>
      <c r="DH14" s="800"/>
      <c r="DI14" s="800"/>
      <c r="DJ14" s="800"/>
      <c r="DK14" s="801"/>
      <c r="DL14" s="799" t="s">
        <v>482</v>
      </c>
      <c r="DM14" s="800"/>
      <c r="DN14" s="800"/>
      <c r="DO14" s="800"/>
      <c r="DP14" s="801"/>
      <c r="DQ14" s="799" t="s">
        <v>482</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555</v>
      </c>
      <c r="BT15" s="787"/>
      <c r="BU15" s="787"/>
      <c r="BV15" s="787"/>
      <c r="BW15" s="787"/>
      <c r="BX15" s="787"/>
      <c r="BY15" s="787"/>
      <c r="BZ15" s="787"/>
      <c r="CA15" s="787"/>
      <c r="CB15" s="787"/>
      <c r="CC15" s="787"/>
      <c r="CD15" s="787"/>
      <c r="CE15" s="787"/>
      <c r="CF15" s="787"/>
      <c r="CG15" s="788"/>
      <c r="CH15" s="799">
        <v>-85</v>
      </c>
      <c r="CI15" s="800"/>
      <c r="CJ15" s="800"/>
      <c r="CK15" s="800"/>
      <c r="CL15" s="801"/>
      <c r="CM15" s="799">
        <v>49</v>
      </c>
      <c r="CN15" s="800"/>
      <c r="CO15" s="800"/>
      <c r="CP15" s="800"/>
      <c r="CQ15" s="801"/>
      <c r="CR15" s="799">
        <v>39</v>
      </c>
      <c r="CS15" s="800"/>
      <c r="CT15" s="800"/>
      <c r="CU15" s="800"/>
      <c r="CV15" s="801"/>
      <c r="CW15" s="799">
        <v>43</v>
      </c>
      <c r="CX15" s="800"/>
      <c r="CY15" s="800"/>
      <c r="CZ15" s="800"/>
      <c r="DA15" s="801"/>
      <c r="DB15" s="799" t="s">
        <v>482</v>
      </c>
      <c r="DC15" s="800"/>
      <c r="DD15" s="800"/>
      <c r="DE15" s="800"/>
      <c r="DF15" s="801"/>
      <c r="DG15" s="799" t="s">
        <v>482</v>
      </c>
      <c r="DH15" s="800"/>
      <c r="DI15" s="800"/>
      <c r="DJ15" s="800"/>
      <c r="DK15" s="801"/>
      <c r="DL15" s="799" t="s">
        <v>482</v>
      </c>
      <c r="DM15" s="800"/>
      <c r="DN15" s="800"/>
      <c r="DO15" s="800"/>
      <c r="DP15" s="801"/>
      <c r="DQ15" s="799" t="s">
        <v>482</v>
      </c>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50993</v>
      </c>
      <c r="R23" s="812"/>
      <c r="S23" s="812"/>
      <c r="T23" s="812"/>
      <c r="U23" s="812"/>
      <c r="V23" s="812">
        <v>48048</v>
      </c>
      <c r="W23" s="812"/>
      <c r="X23" s="812"/>
      <c r="Y23" s="812"/>
      <c r="Z23" s="812"/>
      <c r="AA23" s="812">
        <v>2946</v>
      </c>
      <c r="AB23" s="812"/>
      <c r="AC23" s="812"/>
      <c r="AD23" s="812"/>
      <c r="AE23" s="813"/>
      <c r="AF23" s="814">
        <v>2821</v>
      </c>
      <c r="AG23" s="812"/>
      <c r="AH23" s="812"/>
      <c r="AI23" s="812"/>
      <c r="AJ23" s="815"/>
      <c r="AK23" s="816"/>
      <c r="AL23" s="817"/>
      <c r="AM23" s="817"/>
      <c r="AN23" s="817"/>
      <c r="AO23" s="817"/>
      <c r="AP23" s="812">
        <v>70124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11149</v>
      </c>
      <c r="R28" s="841"/>
      <c r="S28" s="841"/>
      <c r="T28" s="841"/>
      <c r="U28" s="841"/>
      <c r="V28" s="841">
        <v>10977</v>
      </c>
      <c r="W28" s="841"/>
      <c r="X28" s="841"/>
      <c r="Y28" s="841"/>
      <c r="Z28" s="841"/>
      <c r="AA28" s="841">
        <v>172</v>
      </c>
      <c r="AB28" s="841"/>
      <c r="AC28" s="841"/>
      <c r="AD28" s="841"/>
      <c r="AE28" s="842"/>
      <c r="AF28" s="843">
        <v>172</v>
      </c>
      <c r="AG28" s="841"/>
      <c r="AH28" s="841"/>
      <c r="AI28" s="841"/>
      <c r="AJ28" s="844"/>
      <c r="AK28" s="845">
        <v>616</v>
      </c>
      <c r="AL28" s="836"/>
      <c r="AM28" s="836"/>
      <c r="AN28" s="836"/>
      <c r="AO28" s="836"/>
      <c r="AP28" s="836" t="s">
        <v>482</v>
      </c>
      <c r="AQ28" s="836"/>
      <c r="AR28" s="836"/>
      <c r="AS28" s="836"/>
      <c r="AT28" s="836"/>
      <c r="AU28" s="836" t="s">
        <v>482</v>
      </c>
      <c r="AV28" s="836"/>
      <c r="AW28" s="836"/>
      <c r="AX28" s="836"/>
      <c r="AY28" s="836"/>
      <c r="AZ28" s="837" t="s">
        <v>482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774</v>
      </c>
      <c r="R29" s="777"/>
      <c r="S29" s="777"/>
      <c r="T29" s="777"/>
      <c r="U29" s="777"/>
      <c r="V29" s="777">
        <v>772</v>
      </c>
      <c r="W29" s="777"/>
      <c r="X29" s="777"/>
      <c r="Y29" s="777"/>
      <c r="Z29" s="777"/>
      <c r="AA29" s="777">
        <v>1</v>
      </c>
      <c r="AB29" s="777"/>
      <c r="AC29" s="777"/>
      <c r="AD29" s="777"/>
      <c r="AE29" s="778"/>
      <c r="AF29" s="779">
        <v>1</v>
      </c>
      <c r="AG29" s="780"/>
      <c r="AH29" s="780"/>
      <c r="AI29" s="780"/>
      <c r="AJ29" s="781"/>
      <c r="AK29" s="848">
        <v>285</v>
      </c>
      <c r="AL29" s="849"/>
      <c r="AM29" s="849"/>
      <c r="AN29" s="849"/>
      <c r="AO29" s="849"/>
      <c r="AP29" s="849" t="s">
        <v>482</v>
      </c>
      <c r="AQ29" s="849"/>
      <c r="AR29" s="849"/>
      <c r="AS29" s="849"/>
      <c r="AT29" s="849"/>
      <c r="AU29" s="849" t="s">
        <v>482</v>
      </c>
      <c r="AV29" s="849"/>
      <c r="AW29" s="849"/>
      <c r="AX29" s="849"/>
      <c r="AY29" s="849"/>
      <c r="AZ29" s="850" t="s">
        <v>482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762</v>
      </c>
      <c r="R30" s="777"/>
      <c r="S30" s="777"/>
      <c r="T30" s="777"/>
      <c r="U30" s="777"/>
      <c r="V30" s="777">
        <v>711</v>
      </c>
      <c r="W30" s="777"/>
      <c r="X30" s="777"/>
      <c r="Y30" s="777"/>
      <c r="Z30" s="777"/>
      <c r="AA30" s="777">
        <v>51</v>
      </c>
      <c r="AB30" s="777"/>
      <c r="AC30" s="777"/>
      <c r="AD30" s="777"/>
      <c r="AE30" s="778"/>
      <c r="AF30" s="779">
        <v>51</v>
      </c>
      <c r="AG30" s="780"/>
      <c r="AH30" s="780"/>
      <c r="AI30" s="780"/>
      <c r="AJ30" s="781"/>
      <c r="AK30" s="848">
        <v>80</v>
      </c>
      <c r="AL30" s="849"/>
      <c r="AM30" s="849"/>
      <c r="AN30" s="849"/>
      <c r="AO30" s="849"/>
      <c r="AP30" s="849">
        <v>280</v>
      </c>
      <c r="AQ30" s="849"/>
      <c r="AR30" s="849"/>
      <c r="AS30" s="849"/>
      <c r="AT30" s="849"/>
      <c r="AU30" s="849">
        <v>22</v>
      </c>
      <c r="AV30" s="849"/>
      <c r="AW30" s="849"/>
      <c r="AX30" s="849"/>
      <c r="AY30" s="849"/>
      <c r="AZ30" s="850" t="s">
        <v>482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1740</v>
      </c>
      <c r="R31" s="777"/>
      <c r="S31" s="777"/>
      <c r="T31" s="777"/>
      <c r="U31" s="777"/>
      <c r="V31" s="777">
        <v>1508</v>
      </c>
      <c r="W31" s="777"/>
      <c r="X31" s="777"/>
      <c r="Y31" s="777"/>
      <c r="Z31" s="777"/>
      <c r="AA31" s="777">
        <v>233</v>
      </c>
      <c r="AB31" s="777"/>
      <c r="AC31" s="777"/>
      <c r="AD31" s="777"/>
      <c r="AE31" s="778"/>
      <c r="AF31" s="779">
        <v>1280</v>
      </c>
      <c r="AG31" s="780"/>
      <c r="AH31" s="780"/>
      <c r="AI31" s="780"/>
      <c r="AJ31" s="781"/>
      <c r="AK31" s="848">
        <v>49</v>
      </c>
      <c r="AL31" s="849"/>
      <c r="AM31" s="849"/>
      <c r="AN31" s="849"/>
      <c r="AO31" s="849"/>
      <c r="AP31" s="849">
        <v>10728</v>
      </c>
      <c r="AQ31" s="849"/>
      <c r="AR31" s="849"/>
      <c r="AS31" s="849"/>
      <c r="AT31" s="849"/>
      <c r="AU31" s="849">
        <v>622</v>
      </c>
      <c r="AV31" s="849"/>
      <c r="AW31" s="849"/>
      <c r="AX31" s="849"/>
      <c r="AY31" s="849"/>
      <c r="AZ31" s="850" t="s">
        <v>482</v>
      </c>
      <c r="BA31" s="850"/>
      <c r="BB31" s="850"/>
      <c r="BC31" s="850"/>
      <c r="BD31" s="850"/>
      <c r="BE31" s="846" t="s">
        <v>384</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385</v>
      </c>
      <c r="C32" s="774"/>
      <c r="D32" s="774"/>
      <c r="E32" s="774"/>
      <c r="F32" s="774"/>
      <c r="G32" s="774"/>
      <c r="H32" s="774"/>
      <c r="I32" s="774"/>
      <c r="J32" s="774"/>
      <c r="K32" s="774"/>
      <c r="L32" s="774"/>
      <c r="M32" s="774"/>
      <c r="N32" s="774"/>
      <c r="O32" s="774"/>
      <c r="P32" s="775"/>
      <c r="Q32" s="776">
        <v>1138</v>
      </c>
      <c r="R32" s="777"/>
      <c r="S32" s="777"/>
      <c r="T32" s="777"/>
      <c r="U32" s="777"/>
      <c r="V32" s="777">
        <v>1047</v>
      </c>
      <c r="W32" s="777"/>
      <c r="X32" s="777"/>
      <c r="Y32" s="777"/>
      <c r="Z32" s="777"/>
      <c r="AA32" s="777">
        <v>91</v>
      </c>
      <c r="AB32" s="777"/>
      <c r="AC32" s="777"/>
      <c r="AD32" s="777"/>
      <c r="AE32" s="778"/>
      <c r="AF32" s="779">
        <v>86</v>
      </c>
      <c r="AG32" s="780"/>
      <c r="AH32" s="780"/>
      <c r="AI32" s="780"/>
      <c r="AJ32" s="781"/>
      <c r="AK32" s="848">
        <v>5</v>
      </c>
      <c r="AL32" s="849"/>
      <c r="AM32" s="849"/>
      <c r="AN32" s="849"/>
      <c r="AO32" s="849"/>
      <c r="AP32" s="849">
        <v>2596</v>
      </c>
      <c r="AQ32" s="849"/>
      <c r="AR32" s="849"/>
      <c r="AS32" s="849"/>
      <c r="AT32" s="849"/>
      <c r="AU32" s="849">
        <v>13</v>
      </c>
      <c r="AV32" s="849"/>
      <c r="AW32" s="849"/>
      <c r="AX32" s="849"/>
      <c r="AY32" s="849"/>
      <c r="AZ32" s="850" t="s">
        <v>482</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1566</v>
      </c>
      <c r="R33" s="777"/>
      <c r="S33" s="777"/>
      <c r="T33" s="777"/>
      <c r="U33" s="777"/>
      <c r="V33" s="777">
        <v>1544</v>
      </c>
      <c r="W33" s="777"/>
      <c r="X33" s="777"/>
      <c r="Y33" s="777"/>
      <c r="Z33" s="777"/>
      <c r="AA33" s="777">
        <v>21</v>
      </c>
      <c r="AB33" s="777"/>
      <c r="AC33" s="777"/>
      <c r="AD33" s="777"/>
      <c r="AE33" s="778"/>
      <c r="AF33" s="779">
        <v>21</v>
      </c>
      <c r="AG33" s="780"/>
      <c r="AH33" s="780"/>
      <c r="AI33" s="780"/>
      <c r="AJ33" s="781"/>
      <c r="AK33" s="848">
        <v>407</v>
      </c>
      <c r="AL33" s="849"/>
      <c r="AM33" s="849"/>
      <c r="AN33" s="849"/>
      <c r="AO33" s="849"/>
      <c r="AP33" s="849">
        <v>6262</v>
      </c>
      <c r="AQ33" s="849"/>
      <c r="AR33" s="849"/>
      <c r="AS33" s="849"/>
      <c r="AT33" s="849"/>
      <c r="AU33" s="849">
        <v>4283</v>
      </c>
      <c r="AV33" s="849"/>
      <c r="AW33" s="849"/>
      <c r="AX33" s="849"/>
      <c r="AY33" s="849"/>
      <c r="AZ33" s="850" t="s">
        <v>482</v>
      </c>
      <c r="BA33" s="850"/>
      <c r="BB33" s="850"/>
      <c r="BC33" s="850"/>
      <c r="BD33" s="850"/>
      <c r="BE33" s="846" t="s">
        <v>387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388</v>
      </c>
      <c r="C34" s="774"/>
      <c r="D34" s="774"/>
      <c r="E34" s="774"/>
      <c r="F34" s="774"/>
      <c r="G34" s="774"/>
      <c r="H34" s="774"/>
      <c r="I34" s="774"/>
      <c r="J34" s="774"/>
      <c r="K34" s="774"/>
      <c r="L34" s="774"/>
      <c r="M34" s="774"/>
      <c r="N34" s="774"/>
      <c r="O34" s="774"/>
      <c r="P34" s="775"/>
      <c r="Q34" s="776">
        <v>3060</v>
      </c>
      <c r="R34" s="777"/>
      <c r="S34" s="777"/>
      <c r="T34" s="777"/>
      <c r="U34" s="777"/>
      <c r="V34" s="777">
        <v>3016</v>
      </c>
      <c r="W34" s="777"/>
      <c r="X34" s="777"/>
      <c r="Y34" s="777"/>
      <c r="Z34" s="777"/>
      <c r="AA34" s="777">
        <v>44</v>
      </c>
      <c r="AB34" s="777"/>
      <c r="AC34" s="777"/>
      <c r="AD34" s="777"/>
      <c r="AE34" s="778"/>
      <c r="AF34" s="779">
        <v>40</v>
      </c>
      <c r="AG34" s="780"/>
      <c r="AH34" s="780"/>
      <c r="AI34" s="780"/>
      <c r="AJ34" s="781"/>
      <c r="AK34" s="848">
        <v>1248</v>
      </c>
      <c r="AL34" s="849"/>
      <c r="AM34" s="849"/>
      <c r="AN34" s="849"/>
      <c r="AO34" s="849"/>
      <c r="AP34" s="849">
        <v>19633</v>
      </c>
      <c r="AQ34" s="849"/>
      <c r="AR34" s="849"/>
      <c r="AS34" s="849"/>
      <c r="AT34" s="849"/>
      <c r="AU34" s="849">
        <v>17493</v>
      </c>
      <c r="AV34" s="849"/>
      <c r="AW34" s="849"/>
      <c r="AX34" s="849"/>
      <c r="AY34" s="849"/>
      <c r="AZ34" s="850" t="s">
        <v>482</v>
      </c>
      <c r="BA34" s="850"/>
      <c r="BB34" s="850"/>
      <c r="BC34" s="850"/>
      <c r="BD34" s="850"/>
      <c r="BE34" s="846" t="s">
        <v>387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389</v>
      </c>
      <c r="C35" s="774"/>
      <c r="D35" s="774"/>
      <c r="E35" s="774"/>
      <c r="F35" s="774"/>
      <c r="G35" s="774"/>
      <c r="H35" s="774"/>
      <c r="I35" s="774"/>
      <c r="J35" s="774"/>
      <c r="K35" s="774"/>
      <c r="L35" s="774"/>
      <c r="M35" s="774"/>
      <c r="N35" s="774"/>
      <c r="O35" s="774"/>
      <c r="P35" s="775"/>
      <c r="Q35" s="776">
        <v>2359</v>
      </c>
      <c r="R35" s="777"/>
      <c r="S35" s="777"/>
      <c r="T35" s="777"/>
      <c r="U35" s="777"/>
      <c r="V35" s="777">
        <v>2340</v>
      </c>
      <c r="W35" s="777"/>
      <c r="X35" s="777"/>
      <c r="Y35" s="777"/>
      <c r="Z35" s="777"/>
      <c r="AA35" s="777">
        <v>19</v>
      </c>
      <c r="AB35" s="777"/>
      <c r="AC35" s="777"/>
      <c r="AD35" s="777"/>
      <c r="AE35" s="778"/>
      <c r="AF35" s="779">
        <v>19</v>
      </c>
      <c r="AG35" s="780"/>
      <c r="AH35" s="780"/>
      <c r="AI35" s="780"/>
      <c r="AJ35" s="781"/>
      <c r="AK35" s="848">
        <v>1230</v>
      </c>
      <c r="AL35" s="849"/>
      <c r="AM35" s="849"/>
      <c r="AN35" s="849"/>
      <c r="AO35" s="849"/>
      <c r="AP35" s="849">
        <v>16311</v>
      </c>
      <c r="AQ35" s="849"/>
      <c r="AR35" s="849"/>
      <c r="AS35" s="849"/>
      <c r="AT35" s="849"/>
      <c r="AU35" s="849">
        <v>15413</v>
      </c>
      <c r="AV35" s="849"/>
      <c r="AW35" s="849"/>
      <c r="AX35" s="849"/>
      <c r="AY35" s="849"/>
      <c r="AZ35" s="850" t="s">
        <v>482</v>
      </c>
      <c r="BA35" s="850"/>
      <c r="BB35" s="850"/>
      <c r="BC35" s="850"/>
      <c r="BD35" s="850"/>
      <c r="BE35" s="846" t="s">
        <v>387</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390</v>
      </c>
      <c r="C36" s="774"/>
      <c r="D36" s="774"/>
      <c r="E36" s="774"/>
      <c r="F36" s="774"/>
      <c r="G36" s="774"/>
      <c r="H36" s="774"/>
      <c r="I36" s="774"/>
      <c r="J36" s="774"/>
      <c r="K36" s="774"/>
      <c r="L36" s="774"/>
      <c r="M36" s="774"/>
      <c r="N36" s="774"/>
      <c r="O36" s="774"/>
      <c r="P36" s="775"/>
      <c r="Q36" s="776">
        <v>163</v>
      </c>
      <c r="R36" s="777"/>
      <c r="S36" s="777"/>
      <c r="T36" s="777"/>
      <c r="U36" s="777"/>
      <c r="V36" s="777">
        <v>162</v>
      </c>
      <c r="W36" s="777"/>
      <c r="X36" s="777"/>
      <c r="Y36" s="777"/>
      <c r="Z36" s="777"/>
      <c r="AA36" s="777">
        <v>1</v>
      </c>
      <c r="AB36" s="777"/>
      <c r="AC36" s="777"/>
      <c r="AD36" s="777"/>
      <c r="AE36" s="778"/>
      <c r="AF36" s="779">
        <v>1</v>
      </c>
      <c r="AG36" s="780"/>
      <c r="AH36" s="780"/>
      <c r="AI36" s="780"/>
      <c r="AJ36" s="781"/>
      <c r="AK36" s="848">
        <v>114</v>
      </c>
      <c r="AL36" s="849"/>
      <c r="AM36" s="849"/>
      <c r="AN36" s="849"/>
      <c r="AO36" s="849"/>
      <c r="AP36" s="849">
        <v>321</v>
      </c>
      <c r="AQ36" s="849"/>
      <c r="AR36" s="849"/>
      <c r="AS36" s="849"/>
      <c r="AT36" s="849"/>
      <c r="AU36" s="849">
        <v>228</v>
      </c>
      <c r="AV36" s="849"/>
      <c r="AW36" s="849"/>
      <c r="AX36" s="849"/>
      <c r="AY36" s="849"/>
      <c r="AZ36" s="850" t="s">
        <v>482</v>
      </c>
      <c r="BA36" s="850"/>
      <c r="BB36" s="850"/>
      <c r="BC36" s="850"/>
      <c r="BD36" s="850"/>
      <c r="BE36" s="846" t="s">
        <v>387</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1671</v>
      </c>
      <c r="AG63" s="860"/>
      <c r="AH63" s="860"/>
      <c r="AI63" s="860"/>
      <c r="AJ63" s="861"/>
      <c r="AK63" s="862"/>
      <c r="AL63" s="857"/>
      <c r="AM63" s="857"/>
      <c r="AN63" s="857"/>
      <c r="AO63" s="857"/>
      <c r="AP63" s="860">
        <v>56131</v>
      </c>
      <c r="AQ63" s="860"/>
      <c r="AR63" s="860"/>
      <c r="AS63" s="860"/>
      <c r="AT63" s="860"/>
      <c r="AU63" s="860">
        <v>38114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394</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1163</v>
      </c>
      <c r="R68" s="884"/>
      <c r="S68" s="884"/>
      <c r="T68" s="884"/>
      <c r="U68" s="884"/>
      <c r="V68" s="884">
        <v>1012</v>
      </c>
      <c r="W68" s="884"/>
      <c r="X68" s="884"/>
      <c r="Y68" s="884"/>
      <c r="Z68" s="884"/>
      <c r="AA68" s="884">
        <v>151</v>
      </c>
      <c r="AB68" s="884"/>
      <c r="AC68" s="884"/>
      <c r="AD68" s="884"/>
      <c r="AE68" s="884"/>
      <c r="AF68" s="884">
        <v>151</v>
      </c>
      <c r="AG68" s="884"/>
      <c r="AH68" s="884"/>
      <c r="AI68" s="884"/>
      <c r="AJ68" s="884"/>
      <c r="AK68" s="884" t="s">
        <v>482</v>
      </c>
      <c r="AL68" s="884"/>
      <c r="AM68" s="884"/>
      <c r="AN68" s="884"/>
      <c r="AO68" s="884"/>
      <c r="AP68" s="884">
        <v>304</v>
      </c>
      <c r="AQ68" s="884"/>
      <c r="AR68" s="884"/>
      <c r="AS68" s="884"/>
      <c r="AT68" s="884"/>
      <c r="AU68" s="884">
        <v>261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12541</v>
      </c>
      <c r="R69" s="849"/>
      <c r="S69" s="849"/>
      <c r="T69" s="849"/>
      <c r="U69" s="849"/>
      <c r="V69" s="849">
        <v>12288</v>
      </c>
      <c r="W69" s="849"/>
      <c r="X69" s="849"/>
      <c r="Y69" s="849"/>
      <c r="Z69" s="849"/>
      <c r="AA69" s="849">
        <v>254</v>
      </c>
      <c r="AB69" s="849"/>
      <c r="AC69" s="849"/>
      <c r="AD69" s="849"/>
      <c r="AE69" s="849"/>
      <c r="AF69" s="849">
        <v>254</v>
      </c>
      <c r="AG69" s="849"/>
      <c r="AH69" s="849"/>
      <c r="AI69" s="849"/>
      <c r="AJ69" s="849"/>
      <c r="AK69" s="849" t="s">
        <v>482</v>
      </c>
      <c r="AL69" s="849"/>
      <c r="AM69" s="849"/>
      <c r="AN69" s="849"/>
      <c r="AO69" s="849"/>
      <c r="AP69" s="849" t="s">
        <v>482</v>
      </c>
      <c r="AQ69" s="849"/>
      <c r="AR69" s="849"/>
      <c r="AS69" s="849"/>
      <c r="AT69" s="849"/>
      <c r="AU69" s="849" t="s">
        <v>482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472</v>
      </c>
      <c r="R70" s="849"/>
      <c r="S70" s="849"/>
      <c r="T70" s="849"/>
      <c r="U70" s="849"/>
      <c r="V70" s="849">
        <v>430</v>
      </c>
      <c r="W70" s="849"/>
      <c r="X70" s="849"/>
      <c r="Y70" s="849"/>
      <c r="Z70" s="849"/>
      <c r="AA70" s="849">
        <v>42</v>
      </c>
      <c r="AB70" s="849"/>
      <c r="AC70" s="849"/>
      <c r="AD70" s="849"/>
      <c r="AE70" s="849"/>
      <c r="AF70" s="849">
        <v>42</v>
      </c>
      <c r="AG70" s="849"/>
      <c r="AH70" s="849"/>
      <c r="AI70" s="849"/>
      <c r="AJ70" s="849"/>
      <c r="AK70" s="849" t="s">
        <v>482</v>
      </c>
      <c r="AL70" s="849"/>
      <c r="AM70" s="849"/>
      <c r="AN70" s="849"/>
      <c r="AO70" s="849"/>
      <c r="AP70" s="849">
        <v>624</v>
      </c>
      <c r="AQ70" s="849"/>
      <c r="AR70" s="849"/>
      <c r="AS70" s="849"/>
      <c r="AT70" s="849"/>
      <c r="AU70" s="849" t="s">
        <v>482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14715</v>
      </c>
      <c r="R71" s="849"/>
      <c r="S71" s="849"/>
      <c r="T71" s="849"/>
      <c r="U71" s="849"/>
      <c r="V71" s="849">
        <v>13779</v>
      </c>
      <c r="W71" s="849"/>
      <c r="X71" s="849"/>
      <c r="Y71" s="849"/>
      <c r="Z71" s="849"/>
      <c r="AA71" s="849">
        <v>936</v>
      </c>
      <c r="AB71" s="849"/>
      <c r="AC71" s="849"/>
      <c r="AD71" s="849"/>
      <c r="AE71" s="849"/>
      <c r="AF71" s="849">
        <v>936</v>
      </c>
      <c r="AG71" s="849"/>
      <c r="AH71" s="849"/>
      <c r="AI71" s="849"/>
      <c r="AJ71" s="849"/>
      <c r="AK71" s="849">
        <v>11</v>
      </c>
      <c r="AL71" s="849"/>
      <c r="AM71" s="849"/>
      <c r="AN71" s="849"/>
      <c r="AO71" s="849"/>
      <c r="AP71" s="849" t="s">
        <v>482</v>
      </c>
      <c r="AQ71" s="849"/>
      <c r="AR71" s="849"/>
      <c r="AS71" s="849"/>
      <c r="AT71" s="849"/>
      <c r="AU71" s="849" t="s">
        <v>482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221</v>
      </c>
      <c r="R72" s="849"/>
      <c r="S72" s="849"/>
      <c r="T72" s="849"/>
      <c r="U72" s="849"/>
      <c r="V72" s="849">
        <v>202</v>
      </c>
      <c r="W72" s="849"/>
      <c r="X72" s="849"/>
      <c r="Y72" s="849"/>
      <c r="Z72" s="849"/>
      <c r="AA72" s="849">
        <v>19</v>
      </c>
      <c r="AB72" s="849"/>
      <c r="AC72" s="849"/>
      <c r="AD72" s="849"/>
      <c r="AE72" s="849"/>
      <c r="AF72" s="849">
        <v>19</v>
      </c>
      <c r="AG72" s="849"/>
      <c r="AH72" s="849"/>
      <c r="AI72" s="849"/>
      <c r="AJ72" s="849"/>
      <c r="AK72" s="849">
        <v>93</v>
      </c>
      <c r="AL72" s="849"/>
      <c r="AM72" s="849"/>
      <c r="AN72" s="849"/>
      <c r="AO72" s="849"/>
      <c r="AP72" s="849" t="s">
        <v>482</v>
      </c>
      <c r="AQ72" s="849"/>
      <c r="AR72" s="849"/>
      <c r="AS72" s="849"/>
      <c r="AT72" s="849"/>
      <c r="AU72" s="849" t="s">
        <v>482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121</v>
      </c>
      <c r="R73" s="849"/>
      <c r="S73" s="849"/>
      <c r="T73" s="849"/>
      <c r="U73" s="849"/>
      <c r="V73" s="849">
        <v>105</v>
      </c>
      <c r="W73" s="849"/>
      <c r="X73" s="849"/>
      <c r="Y73" s="849"/>
      <c r="Z73" s="849"/>
      <c r="AA73" s="849">
        <v>16</v>
      </c>
      <c r="AB73" s="849"/>
      <c r="AC73" s="849"/>
      <c r="AD73" s="849"/>
      <c r="AE73" s="849"/>
      <c r="AF73" s="849">
        <v>16</v>
      </c>
      <c r="AG73" s="849"/>
      <c r="AH73" s="849"/>
      <c r="AI73" s="849"/>
      <c r="AJ73" s="849"/>
      <c r="AK73" s="849" t="s">
        <v>482</v>
      </c>
      <c r="AL73" s="849"/>
      <c r="AM73" s="849"/>
      <c r="AN73" s="849"/>
      <c r="AO73" s="849"/>
      <c r="AP73" s="849" t="s">
        <v>482</v>
      </c>
      <c r="AQ73" s="849"/>
      <c r="AR73" s="849"/>
      <c r="AS73" s="849"/>
      <c r="AT73" s="849"/>
      <c r="AU73" s="849" t="s">
        <v>482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447</v>
      </c>
      <c r="R74" s="849"/>
      <c r="S74" s="849"/>
      <c r="T74" s="849"/>
      <c r="U74" s="849"/>
      <c r="V74" s="849">
        <v>419</v>
      </c>
      <c r="W74" s="849"/>
      <c r="X74" s="849"/>
      <c r="Y74" s="849"/>
      <c r="Z74" s="849"/>
      <c r="AA74" s="849">
        <v>28</v>
      </c>
      <c r="AB74" s="849"/>
      <c r="AC74" s="849"/>
      <c r="AD74" s="849"/>
      <c r="AE74" s="849"/>
      <c r="AF74" s="849">
        <v>28</v>
      </c>
      <c r="AG74" s="849"/>
      <c r="AH74" s="849"/>
      <c r="AI74" s="849"/>
      <c r="AJ74" s="849"/>
      <c r="AK74" s="849" t="s">
        <v>482</v>
      </c>
      <c r="AL74" s="849"/>
      <c r="AM74" s="849"/>
      <c r="AN74" s="849"/>
      <c r="AO74" s="849"/>
      <c r="AP74" s="849" t="s">
        <v>482</v>
      </c>
      <c r="AQ74" s="849"/>
      <c r="AR74" s="849"/>
      <c r="AS74" s="849"/>
      <c r="AT74" s="849"/>
      <c r="AU74" s="849" t="s">
        <v>482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546</v>
      </c>
      <c r="C75" s="892"/>
      <c r="D75" s="892"/>
      <c r="E75" s="892"/>
      <c r="F75" s="892"/>
      <c r="G75" s="892"/>
      <c r="H75" s="892"/>
      <c r="I75" s="892"/>
      <c r="J75" s="892"/>
      <c r="K75" s="892"/>
      <c r="L75" s="892"/>
      <c r="M75" s="892"/>
      <c r="N75" s="892"/>
      <c r="O75" s="892"/>
      <c r="P75" s="893"/>
      <c r="Q75" s="897">
        <v>155984</v>
      </c>
      <c r="R75" s="898"/>
      <c r="S75" s="898"/>
      <c r="T75" s="898"/>
      <c r="U75" s="848"/>
      <c r="V75" s="899">
        <v>147697</v>
      </c>
      <c r="W75" s="898"/>
      <c r="X75" s="898"/>
      <c r="Y75" s="898"/>
      <c r="Z75" s="848"/>
      <c r="AA75" s="899">
        <v>8288</v>
      </c>
      <c r="AB75" s="898"/>
      <c r="AC75" s="898"/>
      <c r="AD75" s="898"/>
      <c r="AE75" s="848"/>
      <c r="AF75" s="899">
        <v>8288</v>
      </c>
      <c r="AG75" s="898"/>
      <c r="AH75" s="898"/>
      <c r="AI75" s="898"/>
      <c r="AJ75" s="848"/>
      <c r="AK75" s="899">
        <v>252</v>
      </c>
      <c r="AL75" s="898"/>
      <c r="AM75" s="898"/>
      <c r="AN75" s="898"/>
      <c r="AO75" s="848"/>
      <c r="AP75" s="899" t="s">
        <v>482</v>
      </c>
      <c r="AQ75" s="898"/>
      <c r="AR75" s="898"/>
      <c r="AS75" s="898"/>
      <c r="AT75" s="848"/>
      <c r="AU75" s="899" t="s">
        <v>482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9734</v>
      </c>
      <c r="AG88" s="860"/>
      <c r="AH88" s="860"/>
      <c r="AI88" s="860"/>
      <c r="AJ88" s="860"/>
      <c r="AK88" s="857"/>
      <c r="AL88" s="857"/>
      <c r="AM88" s="857"/>
      <c r="AN88" s="857"/>
      <c r="AO88" s="857"/>
      <c r="AP88" s="860">
        <v>928</v>
      </c>
      <c r="AQ88" s="860"/>
      <c r="AR88" s="860"/>
      <c r="AS88" s="860"/>
      <c r="AT88" s="860"/>
      <c r="AU88" s="860">
        <v>261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932</v>
      </c>
      <c r="CS102" s="868"/>
      <c r="CT102" s="868"/>
      <c r="CU102" s="868"/>
      <c r="CV102" s="911"/>
      <c r="CW102" s="910">
        <v>47</v>
      </c>
      <c r="CX102" s="868"/>
      <c r="CY102" s="868"/>
      <c r="CZ102" s="868"/>
      <c r="DA102" s="911"/>
      <c r="DB102" s="910">
        <v>29</v>
      </c>
      <c r="DC102" s="868"/>
      <c r="DD102" s="868"/>
      <c r="DE102" s="868"/>
      <c r="DF102" s="911"/>
      <c r="DG102" s="910" t="s">
        <v>482</v>
      </c>
      <c r="DH102" s="868"/>
      <c r="DI102" s="868"/>
      <c r="DJ102" s="868"/>
      <c r="DK102" s="911"/>
      <c r="DL102" s="910" t="s">
        <v>482</v>
      </c>
      <c r="DM102" s="868"/>
      <c r="DN102" s="868"/>
      <c r="DO102" s="868"/>
      <c r="DP102" s="911"/>
      <c r="DQ102" s="910" t="s">
        <v>482</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7241015</v>
      </c>
      <c r="AB110" s="920"/>
      <c r="AC110" s="920"/>
      <c r="AD110" s="920"/>
      <c r="AE110" s="921"/>
      <c r="AF110" s="922">
        <v>6968161</v>
      </c>
      <c r="AG110" s="920"/>
      <c r="AH110" s="920"/>
      <c r="AI110" s="920"/>
      <c r="AJ110" s="921"/>
      <c r="AK110" s="922">
        <v>6553686</v>
      </c>
      <c r="AL110" s="920"/>
      <c r="AM110" s="920"/>
      <c r="AN110" s="920"/>
      <c r="AO110" s="921"/>
      <c r="AP110" s="923">
        <v>27</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69334035</v>
      </c>
      <c r="BR110" s="957"/>
      <c r="BS110" s="957"/>
      <c r="BT110" s="957"/>
      <c r="BU110" s="957"/>
      <c r="BV110" s="957">
        <v>70464494</v>
      </c>
      <c r="BW110" s="957"/>
      <c r="BX110" s="957"/>
      <c r="BY110" s="957"/>
      <c r="BZ110" s="957"/>
      <c r="CA110" s="957">
        <v>70123589</v>
      </c>
      <c r="CB110" s="957"/>
      <c r="CC110" s="957"/>
      <c r="CD110" s="957"/>
      <c r="CE110" s="957"/>
      <c r="CF110" s="971">
        <v>289.39999999999998</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881767</v>
      </c>
      <c r="BR111" s="950"/>
      <c r="BS111" s="950"/>
      <c r="BT111" s="950"/>
      <c r="BU111" s="950"/>
      <c r="BV111" s="950">
        <v>63516</v>
      </c>
      <c r="BW111" s="950"/>
      <c r="BX111" s="950"/>
      <c r="BY111" s="950"/>
      <c r="BZ111" s="950"/>
      <c r="CA111" s="950">
        <v>44007</v>
      </c>
      <c r="CB111" s="950"/>
      <c r="CC111" s="950"/>
      <c r="CD111" s="950"/>
      <c r="CE111" s="950"/>
      <c r="CF111" s="944">
        <v>0.2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38625232</v>
      </c>
      <c r="BR112" s="950"/>
      <c r="BS112" s="950"/>
      <c r="BT112" s="950"/>
      <c r="BU112" s="950"/>
      <c r="BV112" s="950">
        <v>38902163</v>
      </c>
      <c r="BW112" s="950"/>
      <c r="BX112" s="950"/>
      <c r="BY112" s="950"/>
      <c r="BZ112" s="950"/>
      <c r="CA112" s="950">
        <v>38074930</v>
      </c>
      <c r="CB112" s="950"/>
      <c r="CC112" s="950"/>
      <c r="CD112" s="950"/>
      <c r="CE112" s="950"/>
      <c r="CF112" s="944">
        <v>157.1</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2408432</v>
      </c>
      <c r="AB113" s="964"/>
      <c r="AC113" s="964"/>
      <c r="AD113" s="964"/>
      <c r="AE113" s="965"/>
      <c r="AF113" s="966">
        <v>2529107</v>
      </c>
      <c r="AG113" s="964"/>
      <c r="AH113" s="964"/>
      <c r="AI113" s="964"/>
      <c r="AJ113" s="965"/>
      <c r="AK113" s="966">
        <v>2543536</v>
      </c>
      <c r="AL113" s="964"/>
      <c r="AM113" s="964"/>
      <c r="AN113" s="964"/>
      <c r="AO113" s="965"/>
      <c r="AP113" s="967">
        <v>10.5</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706914</v>
      </c>
      <c r="BR113" s="950"/>
      <c r="BS113" s="950"/>
      <c r="BT113" s="950"/>
      <c r="BU113" s="950"/>
      <c r="BV113" s="950">
        <v>486828</v>
      </c>
      <c r="BW113" s="950"/>
      <c r="BX113" s="950"/>
      <c r="BY113" s="950"/>
      <c r="BZ113" s="950"/>
      <c r="CA113" s="950">
        <v>260843</v>
      </c>
      <c r="CB113" s="950"/>
      <c r="CC113" s="950"/>
      <c r="CD113" s="950"/>
      <c r="CE113" s="950"/>
      <c r="CF113" s="944">
        <v>1.1000000000000001</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260153</v>
      </c>
      <c r="AB114" s="989"/>
      <c r="AC114" s="989"/>
      <c r="AD114" s="989"/>
      <c r="AE114" s="990"/>
      <c r="AF114" s="991">
        <v>258853</v>
      </c>
      <c r="AG114" s="989"/>
      <c r="AH114" s="989"/>
      <c r="AI114" s="989"/>
      <c r="AJ114" s="990"/>
      <c r="AK114" s="991">
        <v>232654</v>
      </c>
      <c r="AL114" s="989"/>
      <c r="AM114" s="989"/>
      <c r="AN114" s="989"/>
      <c r="AO114" s="990"/>
      <c r="AP114" s="992">
        <v>1</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8428963</v>
      </c>
      <c r="BR114" s="950"/>
      <c r="BS114" s="950"/>
      <c r="BT114" s="950"/>
      <c r="BU114" s="950"/>
      <c r="BV114" s="950">
        <v>7480002</v>
      </c>
      <c r="BW114" s="950"/>
      <c r="BX114" s="950"/>
      <c r="BY114" s="950"/>
      <c r="BZ114" s="950"/>
      <c r="CA114" s="950">
        <v>6824441</v>
      </c>
      <c r="CB114" s="950"/>
      <c r="CC114" s="950"/>
      <c r="CD114" s="950"/>
      <c r="CE114" s="950"/>
      <c r="CF114" s="944">
        <v>28.2</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57545</v>
      </c>
      <c r="AB115" s="964"/>
      <c r="AC115" s="964"/>
      <c r="AD115" s="964"/>
      <c r="AE115" s="965"/>
      <c r="AF115" s="966">
        <v>53244</v>
      </c>
      <c r="AG115" s="964"/>
      <c r="AH115" s="964"/>
      <c r="AI115" s="964"/>
      <c r="AJ115" s="965"/>
      <c r="AK115" s="966">
        <v>24105</v>
      </c>
      <c r="AL115" s="964"/>
      <c r="AM115" s="964"/>
      <c r="AN115" s="964"/>
      <c r="AO115" s="965"/>
      <c r="AP115" s="967">
        <v>0.1</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v>147</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793462</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45788</v>
      </c>
      <c r="DH116" s="989"/>
      <c r="DI116" s="989"/>
      <c r="DJ116" s="989"/>
      <c r="DK116" s="990"/>
      <c r="DL116" s="991">
        <v>35486</v>
      </c>
      <c r="DM116" s="989"/>
      <c r="DN116" s="989"/>
      <c r="DO116" s="989"/>
      <c r="DP116" s="990"/>
      <c r="DQ116" s="991">
        <v>25438</v>
      </c>
      <c r="DR116" s="989"/>
      <c r="DS116" s="989"/>
      <c r="DT116" s="989"/>
      <c r="DU116" s="990"/>
      <c r="DV116" s="992">
        <v>0.1</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9967145</v>
      </c>
      <c r="AB117" s="996"/>
      <c r="AC117" s="996"/>
      <c r="AD117" s="996"/>
      <c r="AE117" s="997"/>
      <c r="AF117" s="995">
        <v>9809365</v>
      </c>
      <c r="AG117" s="996"/>
      <c r="AH117" s="996"/>
      <c r="AI117" s="996"/>
      <c r="AJ117" s="997"/>
      <c r="AK117" s="995">
        <v>9353981</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117977058</v>
      </c>
      <c r="BR118" s="1016"/>
      <c r="BS118" s="1016"/>
      <c r="BT118" s="1016"/>
      <c r="BU118" s="1016"/>
      <c r="BV118" s="1016">
        <v>117397003</v>
      </c>
      <c r="BW118" s="1016"/>
      <c r="BX118" s="1016"/>
      <c r="BY118" s="1016"/>
      <c r="BZ118" s="1016"/>
      <c r="CA118" s="1016">
        <v>115327810</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7219684</v>
      </c>
      <c r="BR119" s="957"/>
      <c r="BS119" s="957"/>
      <c r="BT119" s="957"/>
      <c r="BU119" s="957"/>
      <c r="BV119" s="957">
        <v>7200265</v>
      </c>
      <c r="BW119" s="957"/>
      <c r="BX119" s="957"/>
      <c r="BY119" s="957"/>
      <c r="BZ119" s="957"/>
      <c r="CA119" s="957">
        <v>8369865</v>
      </c>
      <c r="CB119" s="957"/>
      <c r="CC119" s="957"/>
      <c r="CD119" s="957"/>
      <c r="CE119" s="957"/>
      <c r="CF119" s="971">
        <v>34.5</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42517</v>
      </c>
      <c r="DH119" s="1028"/>
      <c r="DI119" s="1028"/>
      <c r="DJ119" s="1028"/>
      <c r="DK119" s="1029"/>
      <c r="DL119" s="1030">
        <v>28030</v>
      </c>
      <c r="DM119" s="1028"/>
      <c r="DN119" s="1028"/>
      <c r="DO119" s="1028"/>
      <c r="DP119" s="1029"/>
      <c r="DQ119" s="1030">
        <v>18569</v>
      </c>
      <c r="DR119" s="1028"/>
      <c r="DS119" s="1028"/>
      <c r="DT119" s="1028"/>
      <c r="DU119" s="1029"/>
      <c r="DV119" s="1031">
        <v>0.1</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1893305</v>
      </c>
      <c r="BR120" s="950"/>
      <c r="BS120" s="950"/>
      <c r="BT120" s="950"/>
      <c r="BU120" s="950"/>
      <c r="BV120" s="950">
        <v>2093525</v>
      </c>
      <c r="BW120" s="950"/>
      <c r="BX120" s="950"/>
      <c r="BY120" s="950"/>
      <c r="BZ120" s="950"/>
      <c r="CA120" s="950">
        <v>1619943</v>
      </c>
      <c r="CB120" s="950"/>
      <c r="CC120" s="950"/>
      <c r="CD120" s="950"/>
      <c r="CE120" s="950"/>
      <c r="CF120" s="944">
        <v>6.7</v>
      </c>
      <c r="CG120" s="945"/>
      <c r="CH120" s="945"/>
      <c r="CI120" s="945"/>
      <c r="CJ120" s="945"/>
      <c r="CK120" s="1043" t="s">
        <v>440</v>
      </c>
      <c r="CL120" s="1044"/>
      <c r="CM120" s="1044"/>
      <c r="CN120" s="1044"/>
      <c r="CO120" s="1045"/>
      <c r="CP120" s="1051" t="s">
        <v>388</v>
      </c>
      <c r="CQ120" s="1052"/>
      <c r="CR120" s="1052"/>
      <c r="CS120" s="1052"/>
      <c r="CT120" s="1052"/>
      <c r="CU120" s="1052"/>
      <c r="CV120" s="1052"/>
      <c r="CW120" s="1052"/>
      <c r="CX120" s="1052"/>
      <c r="CY120" s="1052"/>
      <c r="CZ120" s="1052"/>
      <c r="DA120" s="1052"/>
      <c r="DB120" s="1052"/>
      <c r="DC120" s="1052"/>
      <c r="DD120" s="1052"/>
      <c r="DE120" s="1052"/>
      <c r="DF120" s="1053"/>
      <c r="DG120" s="956">
        <v>17495254</v>
      </c>
      <c r="DH120" s="957"/>
      <c r="DI120" s="957"/>
      <c r="DJ120" s="957"/>
      <c r="DK120" s="957"/>
      <c r="DL120" s="957">
        <v>18173002</v>
      </c>
      <c r="DM120" s="957"/>
      <c r="DN120" s="957"/>
      <c r="DO120" s="957"/>
      <c r="DP120" s="957"/>
      <c r="DQ120" s="957">
        <v>17492868</v>
      </c>
      <c r="DR120" s="957"/>
      <c r="DS120" s="957"/>
      <c r="DT120" s="957"/>
      <c r="DU120" s="957"/>
      <c r="DV120" s="958">
        <v>72.2</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75503451</v>
      </c>
      <c r="BR121" s="1016"/>
      <c r="BS121" s="1016"/>
      <c r="BT121" s="1016"/>
      <c r="BU121" s="1016"/>
      <c r="BV121" s="1016">
        <v>77206726</v>
      </c>
      <c r="BW121" s="1016"/>
      <c r="BX121" s="1016"/>
      <c r="BY121" s="1016"/>
      <c r="BZ121" s="1016"/>
      <c r="CA121" s="1016">
        <v>76336724</v>
      </c>
      <c r="CB121" s="1016"/>
      <c r="CC121" s="1016"/>
      <c r="CD121" s="1016"/>
      <c r="CE121" s="1016"/>
      <c r="CF121" s="1054">
        <v>315</v>
      </c>
      <c r="CG121" s="1055"/>
      <c r="CH121" s="1055"/>
      <c r="CI121" s="1055"/>
      <c r="CJ121" s="1055"/>
      <c r="CK121" s="1046"/>
      <c r="CL121" s="1047"/>
      <c r="CM121" s="1047"/>
      <c r="CN121" s="1047"/>
      <c r="CO121" s="1048"/>
      <c r="CP121" s="1037" t="s">
        <v>389</v>
      </c>
      <c r="CQ121" s="1038"/>
      <c r="CR121" s="1038"/>
      <c r="CS121" s="1038"/>
      <c r="CT121" s="1038"/>
      <c r="CU121" s="1038"/>
      <c r="CV121" s="1038"/>
      <c r="CW121" s="1038"/>
      <c r="CX121" s="1038"/>
      <c r="CY121" s="1038"/>
      <c r="CZ121" s="1038"/>
      <c r="DA121" s="1038"/>
      <c r="DB121" s="1038"/>
      <c r="DC121" s="1038"/>
      <c r="DD121" s="1038"/>
      <c r="DE121" s="1038"/>
      <c r="DF121" s="1039"/>
      <c r="DG121" s="949">
        <v>16002066</v>
      </c>
      <c r="DH121" s="950"/>
      <c r="DI121" s="950"/>
      <c r="DJ121" s="950"/>
      <c r="DK121" s="950"/>
      <c r="DL121" s="950">
        <v>15704566</v>
      </c>
      <c r="DM121" s="950"/>
      <c r="DN121" s="950"/>
      <c r="DO121" s="950"/>
      <c r="DP121" s="950"/>
      <c r="DQ121" s="950">
        <v>15413460</v>
      </c>
      <c r="DR121" s="950"/>
      <c r="DS121" s="950"/>
      <c r="DT121" s="950"/>
      <c r="DU121" s="950"/>
      <c r="DV121" s="951">
        <v>63.6</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84616440</v>
      </c>
      <c r="BR122" s="1065"/>
      <c r="BS122" s="1065"/>
      <c r="BT122" s="1065"/>
      <c r="BU122" s="1065"/>
      <c r="BV122" s="1065">
        <v>86500516</v>
      </c>
      <c r="BW122" s="1065"/>
      <c r="BX122" s="1065"/>
      <c r="BY122" s="1065"/>
      <c r="BZ122" s="1065"/>
      <c r="CA122" s="1065">
        <v>86326532</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3948742</v>
      </c>
      <c r="DH122" s="950"/>
      <c r="DI122" s="950"/>
      <c r="DJ122" s="950"/>
      <c r="DK122" s="950"/>
      <c r="DL122" s="950">
        <v>4001537</v>
      </c>
      <c r="DM122" s="950"/>
      <c r="DN122" s="950"/>
      <c r="DO122" s="950"/>
      <c r="DP122" s="950"/>
      <c r="DQ122" s="950">
        <v>4283197</v>
      </c>
      <c r="DR122" s="950"/>
      <c r="DS122" s="950"/>
      <c r="DT122" s="950"/>
      <c r="DU122" s="950"/>
      <c r="DV122" s="951">
        <v>17.7</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6560</v>
      </c>
      <c r="AB123" s="989"/>
      <c r="AC123" s="989"/>
      <c r="AD123" s="989"/>
      <c r="AE123" s="990"/>
      <c r="AF123" s="991">
        <v>6512</v>
      </c>
      <c r="AG123" s="989"/>
      <c r="AH123" s="989"/>
      <c r="AI123" s="989"/>
      <c r="AJ123" s="990"/>
      <c r="AK123" s="991">
        <v>6463</v>
      </c>
      <c r="AL123" s="989"/>
      <c r="AM123" s="989"/>
      <c r="AN123" s="989"/>
      <c r="AO123" s="990"/>
      <c r="AP123" s="992">
        <v>0</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133.9</v>
      </c>
      <c r="BR123" s="1057"/>
      <c r="BS123" s="1057"/>
      <c r="BT123" s="1057"/>
      <c r="BU123" s="1057"/>
      <c r="BV123" s="1057">
        <v>126.5</v>
      </c>
      <c r="BW123" s="1057"/>
      <c r="BX123" s="1057"/>
      <c r="BY123" s="1057"/>
      <c r="BZ123" s="1057"/>
      <c r="CA123" s="1057">
        <v>119.6</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v>811872</v>
      </c>
      <c r="DH123" s="989"/>
      <c r="DI123" s="989"/>
      <c r="DJ123" s="989"/>
      <c r="DK123" s="990"/>
      <c r="DL123" s="991">
        <v>713971</v>
      </c>
      <c r="DM123" s="989"/>
      <c r="DN123" s="989"/>
      <c r="DO123" s="989"/>
      <c r="DP123" s="990"/>
      <c r="DQ123" s="991">
        <v>622199</v>
      </c>
      <c r="DR123" s="989"/>
      <c r="DS123" s="989"/>
      <c r="DT123" s="989"/>
      <c r="DU123" s="990"/>
      <c r="DV123" s="992">
        <v>2.6</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367298</v>
      </c>
      <c r="DH124" s="1028"/>
      <c r="DI124" s="1028"/>
      <c r="DJ124" s="1028"/>
      <c r="DK124" s="1029"/>
      <c r="DL124" s="1030">
        <v>309087</v>
      </c>
      <c r="DM124" s="1028"/>
      <c r="DN124" s="1028"/>
      <c r="DO124" s="1028"/>
      <c r="DP124" s="1029"/>
      <c r="DQ124" s="1030">
        <v>263206</v>
      </c>
      <c r="DR124" s="1028"/>
      <c r="DS124" s="1028"/>
      <c r="DT124" s="1028"/>
      <c r="DU124" s="1029"/>
      <c r="DV124" s="1031">
        <v>1.1000000000000001</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35345</v>
      </c>
      <c r="AB126" s="989"/>
      <c r="AC126" s="989"/>
      <c r="AD126" s="989"/>
      <c r="AE126" s="990"/>
      <c r="AF126" s="991">
        <v>43436</v>
      </c>
      <c r="AG126" s="989"/>
      <c r="AH126" s="989"/>
      <c r="AI126" s="989"/>
      <c r="AJ126" s="990"/>
      <c r="AK126" s="991">
        <v>13043</v>
      </c>
      <c r="AL126" s="989"/>
      <c r="AM126" s="989"/>
      <c r="AN126" s="989"/>
      <c r="AO126" s="990"/>
      <c r="AP126" s="992">
        <v>0.1</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15640</v>
      </c>
      <c r="AB127" s="989"/>
      <c r="AC127" s="989"/>
      <c r="AD127" s="989"/>
      <c r="AE127" s="990"/>
      <c r="AF127" s="991">
        <v>3296</v>
      </c>
      <c r="AG127" s="989"/>
      <c r="AH127" s="989"/>
      <c r="AI127" s="989"/>
      <c r="AJ127" s="990"/>
      <c r="AK127" s="991">
        <v>4599</v>
      </c>
      <c r="AL127" s="989"/>
      <c r="AM127" s="989"/>
      <c r="AN127" s="989"/>
      <c r="AO127" s="990"/>
      <c r="AP127" s="992">
        <v>0</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11.77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147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262528</v>
      </c>
      <c r="AB128" s="1120"/>
      <c r="AC128" s="1120"/>
      <c r="AD128" s="1120"/>
      <c r="AE128" s="1121"/>
      <c r="AF128" s="1122">
        <v>239814</v>
      </c>
      <c r="AG128" s="1120"/>
      <c r="AH128" s="1120"/>
      <c r="AI128" s="1120"/>
      <c r="AJ128" s="1121"/>
      <c r="AK128" s="1122">
        <v>252410</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108</v>
      </c>
      <c r="BG128" s="1097"/>
      <c r="BH128" s="1097"/>
      <c r="BI128" s="1097"/>
      <c r="BJ128" s="1097"/>
      <c r="BK128" s="1097"/>
      <c r="BL128" s="1098"/>
      <c r="BM128" s="1096">
        <v>16.77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31431651</v>
      </c>
      <c r="AB129" s="989"/>
      <c r="AC129" s="989"/>
      <c r="AD129" s="989"/>
      <c r="AE129" s="990"/>
      <c r="AF129" s="991">
        <v>31116843</v>
      </c>
      <c r="AG129" s="989"/>
      <c r="AH129" s="989"/>
      <c r="AI129" s="989"/>
      <c r="AJ129" s="990"/>
      <c r="AK129" s="991">
        <v>30862657</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6528460</v>
      </c>
      <c r="AB130" s="989"/>
      <c r="AC130" s="989"/>
      <c r="AD130" s="989"/>
      <c r="AE130" s="990"/>
      <c r="AF130" s="991">
        <v>6699406</v>
      </c>
      <c r="AG130" s="989"/>
      <c r="AH130" s="989"/>
      <c r="AI130" s="989"/>
      <c r="AJ130" s="990"/>
      <c r="AK130" s="991">
        <v>6630668</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119.6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24903191</v>
      </c>
      <c r="AB131" s="1028"/>
      <c r="AC131" s="1028"/>
      <c r="AD131" s="1028"/>
      <c r="AE131" s="1029"/>
      <c r="AF131" s="1030">
        <v>24417437</v>
      </c>
      <c r="AG131" s="1028"/>
      <c r="AH131" s="1028"/>
      <c r="AI131" s="1028"/>
      <c r="AJ131" s="1029"/>
      <c r="AK131" s="1030">
        <v>24231989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12.754016139999999</v>
      </c>
      <c r="AB132" s="1134"/>
      <c r="AC132" s="1134"/>
      <c r="AD132" s="1134"/>
      <c r="AE132" s="1135"/>
      <c r="AF132" s="1136">
        <v>11.75448922</v>
      </c>
      <c r="AG132" s="1134"/>
      <c r="AH132" s="1134"/>
      <c r="AI132" s="1134"/>
      <c r="AJ132" s="1135"/>
      <c r="AK132" s="1136">
        <v>10.19686415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14.3</v>
      </c>
      <c r="AB133" s="1141"/>
      <c r="AC133" s="1141"/>
      <c r="AD133" s="1141"/>
      <c r="AE133" s="1142"/>
      <c r="AF133" s="1140">
        <v>12.8</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7685083</v>
      </c>
      <c r="L9" s="264">
        <v>95158</v>
      </c>
      <c r="M9" s="265">
        <v>72299</v>
      </c>
      <c r="N9" s="266">
        <v>31.6</v>
      </c>
    </row>
    <row r="10" spans="1:16" x14ac:dyDescent="0.15">
      <c r="A10" s="248"/>
      <c r="B10" s="244"/>
      <c r="C10" s="244"/>
      <c r="D10" s="244"/>
      <c r="E10" s="244"/>
      <c r="F10" s="244"/>
      <c r="G10" s="1149" t="s">
        <v>479</v>
      </c>
      <c r="H10" s="1150"/>
      <c r="I10" s="1150"/>
      <c r="J10" s="1151"/>
      <c r="K10" s="267">
        <v>789644</v>
      </c>
      <c r="L10" s="268">
        <v>9778</v>
      </c>
      <c r="M10" s="269">
        <v>5259</v>
      </c>
      <c r="N10" s="270">
        <v>85.9</v>
      </c>
    </row>
    <row r="11" spans="1:16" ht="13.5" customHeight="1" x14ac:dyDescent="0.15">
      <c r="A11" s="248"/>
      <c r="B11" s="244"/>
      <c r="C11" s="244"/>
      <c r="D11" s="244"/>
      <c r="E11" s="244"/>
      <c r="F11" s="244"/>
      <c r="G11" s="1149" t="s">
        <v>480</v>
      </c>
      <c r="H11" s="1150"/>
      <c r="I11" s="1150"/>
      <c r="J11" s="1151"/>
      <c r="K11" s="267">
        <v>128376</v>
      </c>
      <c r="L11" s="268">
        <v>1590</v>
      </c>
      <c r="M11" s="269">
        <v>5513</v>
      </c>
      <c r="N11" s="270">
        <v>-71.2</v>
      </c>
    </row>
    <row r="12" spans="1:16" ht="13.5" customHeight="1" x14ac:dyDescent="0.15">
      <c r="A12" s="248"/>
      <c r="B12" s="244"/>
      <c r="C12" s="244"/>
      <c r="D12" s="244"/>
      <c r="E12" s="244"/>
      <c r="F12" s="244"/>
      <c r="G12" s="1149" t="s">
        <v>481</v>
      </c>
      <c r="H12" s="1150"/>
      <c r="I12" s="1150"/>
      <c r="J12" s="1151"/>
      <c r="K12" s="267" t="s">
        <v>482</v>
      </c>
      <c r="L12" s="268" t="s">
        <v>482</v>
      </c>
      <c r="M12" s="269">
        <v>1180</v>
      </c>
      <c r="N12" s="270" t="s">
        <v>482</v>
      </c>
    </row>
    <row r="13" spans="1:16" ht="13.5" customHeight="1" x14ac:dyDescent="0.15">
      <c r="A13" s="248"/>
      <c r="B13" s="244"/>
      <c r="C13" s="244"/>
      <c r="D13" s="244"/>
      <c r="E13" s="244"/>
      <c r="F13" s="244"/>
      <c r="G13" s="1149" t="s">
        <v>483</v>
      </c>
      <c r="H13" s="1150"/>
      <c r="I13" s="1150"/>
      <c r="J13" s="1151"/>
      <c r="K13" s="267" t="s">
        <v>482</v>
      </c>
      <c r="L13" s="268" t="s">
        <v>482</v>
      </c>
      <c r="M13" s="269">
        <v>2</v>
      </c>
      <c r="N13" s="270" t="s">
        <v>482</v>
      </c>
    </row>
    <row r="14" spans="1:16" ht="13.5" customHeight="1" x14ac:dyDescent="0.15">
      <c r="A14" s="248"/>
      <c r="B14" s="244"/>
      <c r="C14" s="244"/>
      <c r="D14" s="244"/>
      <c r="E14" s="244"/>
      <c r="F14" s="244"/>
      <c r="G14" s="1149" t="s">
        <v>484</v>
      </c>
      <c r="H14" s="1150"/>
      <c r="I14" s="1150"/>
      <c r="J14" s="1151"/>
      <c r="K14" s="267">
        <v>166371</v>
      </c>
      <c r="L14" s="268">
        <v>2060</v>
      </c>
      <c r="M14" s="269">
        <v>3170</v>
      </c>
      <c r="N14" s="270">
        <v>-35</v>
      </c>
    </row>
    <row r="15" spans="1:16" ht="13.5" customHeight="1" x14ac:dyDescent="0.15">
      <c r="A15" s="248"/>
      <c r="B15" s="244"/>
      <c r="C15" s="244"/>
      <c r="D15" s="244"/>
      <c r="E15" s="244"/>
      <c r="F15" s="244"/>
      <c r="G15" s="1149" t="s">
        <v>485</v>
      </c>
      <c r="H15" s="1150"/>
      <c r="I15" s="1150"/>
      <c r="J15" s="1151"/>
      <c r="K15" s="267">
        <v>153491</v>
      </c>
      <c r="L15" s="268">
        <v>1901</v>
      </c>
      <c r="M15" s="269">
        <v>1822</v>
      </c>
      <c r="N15" s="270">
        <v>4.3</v>
      </c>
    </row>
    <row r="16" spans="1:16" x14ac:dyDescent="0.15">
      <c r="A16" s="248"/>
      <c r="B16" s="244"/>
      <c r="C16" s="244"/>
      <c r="D16" s="244"/>
      <c r="E16" s="244"/>
      <c r="F16" s="244"/>
      <c r="G16" s="1152" t="s">
        <v>486</v>
      </c>
      <c r="H16" s="1153"/>
      <c r="I16" s="1153"/>
      <c r="J16" s="1154"/>
      <c r="K16" s="268">
        <v>-1073485</v>
      </c>
      <c r="L16" s="268">
        <v>-13292</v>
      </c>
      <c r="M16" s="269">
        <v>-7642</v>
      </c>
      <c r="N16" s="270">
        <v>73.900000000000006</v>
      </c>
    </row>
    <row r="17" spans="1:16" x14ac:dyDescent="0.15">
      <c r="A17" s="248"/>
      <c r="B17" s="244"/>
      <c r="C17" s="244"/>
      <c r="D17" s="244"/>
      <c r="E17" s="244"/>
      <c r="F17" s="244"/>
      <c r="G17" s="1152" t="s">
        <v>167</v>
      </c>
      <c r="H17" s="1153"/>
      <c r="I17" s="1153"/>
      <c r="J17" s="1154"/>
      <c r="K17" s="268">
        <v>7849480</v>
      </c>
      <c r="L17" s="268">
        <v>97194</v>
      </c>
      <c r="M17" s="269">
        <v>81603</v>
      </c>
      <c r="N17" s="270">
        <v>19.100000000000001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11.44</v>
      </c>
      <c r="L21" s="281">
        <v>7.96</v>
      </c>
      <c r="M21" s="282">
        <v>3.48</v>
      </c>
      <c r="N21" s="249"/>
      <c r="O21" s="283"/>
      <c r="P21" s="279"/>
    </row>
    <row r="22" spans="1:16" s="284" customFormat="1" x14ac:dyDescent="0.15">
      <c r="A22" s="279"/>
      <c r="B22" s="249"/>
      <c r="C22" s="249"/>
      <c r="D22" s="249"/>
      <c r="E22" s="249"/>
      <c r="F22" s="249"/>
      <c r="G22" s="1144" t="s">
        <v>492</v>
      </c>
      <c r="H22" s="1145"/>
      <c r="I22" s="1145"/>
      <c r="J22" s="1146"/>
      <c r="K22" s="285">
        <v>96.7</v>
      </c>
      <c r="L22" s="286">
        <v>98.3</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6553686</v>
      </c>
      <c r="L32" s="294">
        <v>81149</v>
      </c>
      <c r="M32" s="295">
        <v>50969</v>
      </c>
      <c r="N32" s="296">
        <v>59.2</v>
      </c>
    </row>
    <row r="33" spans="1:16" ht="13.5" customHeight="1" x14ac:dyDescent="0.15">
      <c r="A33" s="248"/>
      <c r="B33" s="244"/>
      <c r="C33" s="244"/>
      <c r="D33" s="244"/>
      <c r="E33" s="244"/>
      <c r="F33" s="244"/>
      <c r="G33" s="1160" t="s">
        <v>497</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498</v>
      </c>
      <c r="H34" s="1161"/>
      <c r="I34" s="1161"/>
      <c r="J34" s="1162"/>
      <c r="K34" s="294" t="s">
        <v>482</v>
      </c>
      <c r="L34" s="294" t="s">
        <v>482</v>
      </c>
      <c r="M34" s="295">
        <v>29</v>
      </c>
      <c r="N34" s="296" t="s">
        <v>482</v>
      </c>
    </row>
    <row r="35" spans="1:16" ht="27" customHeight="1" x14ac:dyDescent="0.15">
      <c r="A35" s="248"/>
      <c r="B35" s="244"/>
      <c r="C35" s="244"/>
      <c r="D35" s="244"/>
      <c r="E35" s="244"/>
      <c r="F35" s="244"/>
      <c r="G35" s="1160" t="s">
        <v>499</v>
      </c>
      <c r="H35" s="1161"/>
      <c r="I35" s="1161"/>
      <c r="J35" s="1162"/>
      <c r="K35" s="294">
        <v>2543536</v>
      </c>
      <c r="L35" s="294">
        <v>31495</v>
      </c>
      <c r="M35" s="295">
        <v>14294</v>
      </c>
      <c r="N35" s="296">
        <v>120.3</v>
      </c>
    </row>
    <row r="36" spans="1:16" ht="27" customHeight="1" x14ac:dyDescent="0.15">
      <c r="A36" s="248"/>
      <c r="B36" s="244"/>
      <c r="C36" s="244"/>
      <c r="D36" s="244"/>
      <c r="E36" s="244"/>
      <c r="F36" s="244"/>
      <c r="G36" s="1160" t="s">
        <v>500</v>
      </c>
      <c r="H36" s="1161"/>
      <c r="I36" s="1161"/>
      <c r="J36" s="1162"/>
      <c r="K36" s="294">
        <v>232654</v>
      </c>
      <c r="L36" s="294">
        <v>2881</v>
      </c>
      <c r="M36" s="295">
        <v>1493</v>
      </c>
      <c r="N36" s="296">
        <v>93</v>
      </c>
    </row>
    <row r="37" spans="1:16" ht="13.5" customHeight="1" x14ac:dyDescent="0.15">
      <c r="A37" s="248"/>
      <c r="B37" s="244"/>
      <c r="C37" s="244"/>
      <c r="D37" s="244"/>
      <c r="E37" s="244"/>
      <c r="F37" s="244"/>
      <c r="G37" s="1160" t="s">
        <v>501</v>
      </c>
      <c r="H37" s="1161"/>
      <c r="I37" s="1161"/>
      <c r="J37" s="1162"/>
      <c r="K37" s="294">
        <v>24105</v>
      </c>
      <c r="L37" s="294">
        <v>298</v>
      </c>
      <c r="M37" s="295">
        <v>1584</v>
      </c>
      <c r="N37" s="296">
        <v>-81.2</v>
      </c>
    </row>
    <row r="38" spans="1:16" ht="27" customHeight="1" x14ac:dyDescent="0.15">
      <c r="A38" s="248"/>
      <c r="B38" s="244"/>
      <c r="C38" s="244"/>
      <c r="D38" s="244"/>
      <c r="E38" s="244"/>
      <c r="F38" s="244"/>
      <c r="G38" s="1163" t="s">
        <v>502</v>
      </c>
      <c r="H38" s="1164"/>
      <c r="I38" s="1164"/>
      <c r="J38" s="1165"/>
      <c r="K38" s="297" t="s">
        <v>482</v>
      </c>
      <c r="L38" s="297" t="s">
        <v>482</v>
      </c>
      <c r="M38" s="298">
        <v>4</v>
      </c>
      <c r="N38" s="299" t="s">
        <v>482</v>
      </c>
      <c r="O38" s="293"/>
    </row>
    <row r="39" spans="1:16" x14ac:dyDescent="0.15">
      <c r="A39" s="248"/>
      <c r="B39" s="244"/>
      <c r="C39" s="244"/>
      <c r="D39" s="244"/>
      <c r="E39" s="244"/>
      <c r="F39" s="244"/>
      <c r="G39" s="1163" t="s">
        <v>503</v>
      </c>
      <c r="H39" s="1164"/>
      <c r="I39" s="1164"/>
      <c r="J39" s="1165"/>
      <c r="K39" s="300">
        <v>-252410</v>
      </c>
      <c r="L39" s="300">
        <v>-3125</v>
      </c>
      <c r="M39" s="301">
        <v>-4432</v>
      </c>
      <c r="N39" s="302">
        <v>-29.5</v>
      </c>
      <c r="O39" s="293"/>
    </row>
    <row r="40" spans="1:16" ht="27" customHeight="1" x14ac:dyDescent="0.15">
      <c r="A40" s="248"/>
      <c r="B40" s="244"/>
      <c r="C40" s="244"/>
      <c r="D40" s="244"/>
      <c r="E40" s="244"/>
      <c r="F40" s="244"/>
      <c r="G40" s="1160" t="s">
        <v>504</v>
      </c>
      <c r="H40" s="1161"/>
      <c r="I40" s="1161"/>
      <c r="J40" s="1162"/>
      <c r="K40" s="300">
        <v>-6630668</v>
      </c>
      <c r="L40" s="300">
        <v>-82102</v>
      </c>
      <c r="M40" s="301">
        <v>-44638</v>
      </c>
      <c r="N40" s="302">
        <v>83.9</v>
      </c>
      <c r="O40" s="293"/>
    </row>
    <row r="41" spans="1:16" x14ac:dyDescent="0.15">
      <c r="A41" s="248"/>
      <c r="B41" s="244"/>
      <c r="C41" s="244"/>
      <c r="D41" s="244"/>
      <c r="E41" s="244"/>
      <c r="F41" s="244"/>
      <c r="G41" s="1166" t="s">
        <v>278</v>
      </c>
      <c r="H41" s="1167"/>
      <c r="I41" s="1167"/>
      <c r="J41" s="1168"/>
      <c r="K41" s="294">
        <v>2470903</v>
      </c>
      <c r="L41" s="300">
        <v>30595</v>
      </c>
      <c r="M41" s="301">
        <v>19303</v>
      </c>
      <c r="N41" s="302">
        <v>58.5</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11938844</v>
      </c>
      <c r="J51" s="320">
        <v>140935</v>
      </c>
      <c r="K51" s="321">
        <v>30.8</v>
      </c>
      <c r="L51" s="322">
        <v>47569</v>
      </c>
      <c r="M51" s="323">
        <v>-28.9</v>
      </c>
      <c r="N51" s="324">
        <v>59.7</v>
      </c>
    </row>
    <row r="52" spans="1:14" x14ac:dyDescent="0.15">
      <c r="A52" s="248"/>
      <c r="B52" s="244"/>
      <c r="C52" s="244"/>
      <c r="D52" s="244"/>
      <c r="E52" s="244"/>
      <c r="F52" s="244"/>
      <c r="G52" s="325"/>
      <c r="H52" s="326" t="s">
        <v>515</v>
      </c>
      <c r="I52" s="327">
        <v>6498419</v>
      </c>
      <c r="J52" s="328">
        <v>76712</v>
      </c>
      <c r="K52" s="329">
        <v>78.400000000000006</v>
      </c>
      <c r="L52" s="330">
        <v>26255</v>
      </c>
      <c r="M52" s="331">
        <v>-27.7</v>
      </c>
      <c r="N52" s="332">
        <v>106.1</v>
      </c>
    </row>
    <row r="53" spans="1:14" x14ac:dyDescent="0.15">
      <c r="A53" s="248"/>
      <c r="B53" s="244"/>
      <c r="C53" s="244"/>
      <c r="D53" s="244"/>
      <c r="E53" s="244"/>
      <c r="F53" s="244"/>
      <c r="G53" s="310" t="s">
        <v>516</v>
      </c>
      <c r="H53" s="311"/>
      <c r="I53" s="319">
        <v>7840705</v>
      </c>
      <c r="J53" s="320">
        <v>93597</v>
      </c>
      <c r="K53" s="321">
        <v>-33.6</v>
      </c>
      <c r="L53" s="322">
        <v>50880</v>
      </c>
      <c r="M53" s="323">
        <v>7</v>
      </c>
      <c r="N53" s="324">
        <v>-40.6</v>
      </c>
    </row>
    <row r="54" spans="1:14" x14ac:dyDescent="0.15">
      <c r="A54" s="248"/>
      <c r="B54" s="244"/>
      <c r="C54" s="244"/>
      <c r="D54" s="244"/>
      <c r="E54" s="244"/>
      <c r="F54" s="244"/>
      <c r="G54" s="325"/>
      <c r="H54" s="326" t="s">
        <v>515</v>
      </c>
      <c r="I54" s="327">
        <v>2796712</v>
      </c>
      <c r="J54" s="328">
        <v>33385</v>
      </c>
      <c r="K54" s="329">
        <v>-56.5</v>
      </c>
      <c r="L54" s="330">
        <v>26879</v>
      </c>
      <c r="M54" s="331">
        <v>2.4</v>
      </c>
      <c r="N54" s="332">
        <v>-58.9</v>
      </c>
    </row>
    <row r="55" spans="1:14" x14ac:dyDescent="0.15">
      <c r="A55" s="248"/>
      <c r="B55" s="244"/>
      <c r="C55" s="244"/>
      <c r="D55" s="244"/>
      <c r="E55" s="244"/>
      <c r="F55" s="244"/>
      <c r="G55" s="310" t="s">
        <v>517</v>
      </c>
      <c r="H55" s="311"/>
      <c r="I55" s="319">
        <v>7809035</v>
      </c>
      <c r="J55" s="320">
        <v>93915</v>
      </c>
      <c r="K55" s="321">
        <v>0.3</v>
      </c>
      <c r="L55" s="322">
        <v>63956</v>
      </c>
      <c r="M55" s="323">
        <v>25.7</v>
      </c>
      <c r="N55" s="324">
        <v>-25.4</v>
      </c>
    </row>
    <row r="56" spans="1:14" x14ac:dyDescent="0.15">
      <c r="A56" s="248"/>
      <c r="B56" s="244"/>
      <c r="C56" s="244"/>
      <c r="D56" s="244"/>
      <c r="E56" s="244"/>
      <c r="F56" s="244"/>
      <c r="G56" s="325"/>
      <c r="H56" s="326" t="s">
        <v>515</v>
      </c>
      <c r="I56" s="327">
        <v>3592194</v>
      </c>
      <c r="J56" s="328">
        <v>43201</v>
      </c>
      <c r="K56" s="329">
        <v>29.4</v>
      </c>
      <c r="L56" s="330">
        <v>29239</v>
      </c>
      <c r="M56" s="331">
        <v>8.8000000000000007</v>
      </c>
      <c r="N56" s="332">
        <v>20.6</v>
      </c>
    </row>
    <row r="57" spans="1:14" x14ac:dyDescent="0.15">
      <c r="A57" s="248"/>
      <c r="B57" s="244"/>
      <c r="C57" s="244"/>
      <c r="D57" s="244"/>
      <c r="E57" s="244"/>
      <c r="F57" s="244"/>
      <c r="G57" s="310" t="s">
        <v>518</v>
      </c>
      <c r="H57" s="311"/>
      <c r="I57" s="319">
        <v>11945340</v>
      </c>
      <c r="J57" s="320">
        <v>145744</v>
      </c>
      <c r="K57" s="321">
        <v>55.2</v>
      </c>
      <c r="L57" s="322">
        <v>66255</v>
      </c>
      <c r="M57" s="323">
        <v>3.6</v>
      </c>
      <c r="N57" s="324">
        <v>51.6</v>
      </c>
    </row>
    <row r="58" spans="1:14" x14ac:dyDescent="0.15">
      <c r="A58" s="248"/>
      <c r="B58" s="244"/>
      <c r="C58" s="244"/>
      <c r="D58" s="244"/>
      <c r="E58" s="244"/>
      <c r="F58" s="244"/>
      <c r="G58" s="325"/>
      <c r="H58" s="326" t="s">
        <v>515</v>
      </c>
      <c r="I58" s="327">
        <v>6722212</v>
      </c>
      <c r="J58" s="328">
        <v>82017</v>
      </c>
      <c r="K58" s="329">
        <v>89.8</v>
      </c>
      <c r="L58" s="330">
        <v>31822</v>
      </c>
      <c r="M58" s="331">
        <v>8.8000000000000007</v>
      </c>
      <c r="N58" s="332">
        <v>81</v>
      </c>
    </row>
    <row r="59" spans="1:14" x14ac:dyDescent="0.15">
      <c r="A59" s="248"/>
      <c r="B59" s="244"/>
      <c r="C59" s="244"/>
      <c r="D59" s="244"/>
      <c r="E59" s="244"/>
      <c r="F59" s="244"/>
      <c r="G59" s="310" t="s">
        <v>519</v>
      </c>
      <c r="H59" s="311"/>
      <c r="I59" s="319">
        <v>6539948</v>
      </c>
      <c r="J59" s="320">
        <v>80979</v>
      </c>
      <c r="K59" s="321">
        <v>-44.4</v>
      </c>
      <c r="L59" s="322">
        <v>92247</v>
      </c>
      <c r="M59" s="323">
        <v>39.200000000000003</v>
      </c>
      <c r="N59" s="324">
        <v>-83.6</v>
      </c>
    </row>
    <row r="60" spans="1:14" x14ac:dyDescent="0.15">
      <c r="A60" s="248"/>
      <c r="B60" s="244"/>
      <c r="C60" s="244"/>
      <c r="D60" s="244"/>
      <c r="E60" s="244"/>
      <c r="F60" s="244"/>
      <c r="G60" s="325"/>
      <c r="H60" s="326" t="s">
        <v>515</v>
      </c>
      <c r="I60" s="333">
        <v>3519511</v>
      </c>
      <c r="J60" s="328">
        <v>43579</v>
      </c>
      <c r="K60" s="329">
        <v>-46.9</v>
      </c>
      <c r="L60" s="330">
        <v>37204</v>
      </c>
      <c r="M60" s="331">
        <v>16.899999999999999</v>
      </c>
      <c r="N60" s="332">
        <v>-63.8</v>
      </c>
    </row>
    <row r="61" spans="1:14" x14ac:dyDescent="0.15">
      <c r="A61" s="248"/>
      <c r="B61" s="244"/>
      <c r="C61" s="244"/>
      <c r="D61" s="244"/>
      <c r="E61" s="244"/>
      <c r="F61" s="244"/>
      <c r="G61" s="310" t="s">
        <v>520</v>
      </c>
      <c r="H61" s="334"/>
      <c r="I61" s="335">
        <v>9214774</v>
      </c>
      <c r="J61" s="336">
        <v>111034</v>
      </c>
      <c r="K61" s="337">
        <v>1.7</v>
      </c>
      <c r="L61" s="338">
        <v>64181</v>
      </c>
      <c r="M61" s="339">
        <v>9.3000000000000007</v>
      </c>
      <c r="N61" s="324">
        <v>-7.6</v>
      </c>
    </row>
    <row r="62" spans="1:14" x14ac:dyDescent="0.15">
      <c r="A62" s="248"/>
      <c r="B62" s="244"/>
      <c r="C62" s="244"/>
      <c r="D62" s="244"/>
      <c r="E62" s="244"/>
      <c r="F62" s="244"/>
      <c r="G62" s="325"/>
      <c r="H62" s="326" t="s">
        <v>515</v>
      </c>
      <c r="I62" s="327">
        <v>4625810</v>
      </c>
      <c r="J62" s="328">
        <v>55779</v>
      </c>
      <c r="K62" s="329">
        <v>18.8</v>
      </c>
      <c r="L62" s="330">
        <v>30280</v>
      </c>
      <c r="M62" s="331">
        <v>1.8</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7.25</v>
      </c>
      <c r="G47" s="12">
        <v>8.66</v>
      </c>
      <c r="H47" s="12">
        <v>9.0299999999999994</v>
      </c>
      <c r="I47" s="12">
        <v>9.1300000000000008</v>
      </c>
      <c r="J47" s="13">
        <v>9.2100000000000009</v>
      </c>
    </row>
    <row r="48" spans="2:10" ht="57.75" customHeight="1" x14ac:dyDescent="0.15">
      <c r="B48" s="14"/>
      <c r="C48" s="1171" t="s">
        <v>4</v>
      </c>
      <c r="D48" s="1171"/>
      <c r="E48" s="1172"/>
      <c r="F48" s="15">
        <v>5.9</v>
      </c>
      <c r="G48" s="16">
        <v>5.63</v>
      </c>
      <c r="H48" s="16">
        <v>6.98</v>
      </c>
      <c r="I48" s="16">
        <v>7.04</v>
      </c>
      <c r="J48" s="17">
        <v>9.14</v>
      </c>
    </row>
    <row r="49" spans="2:10" ht="57.75" customHeight="1" thickBot="1" x14ac:dyDescent="0.2">
      <c r="B49" s="18"/>
      <c r="C49" s="1173" t="s">
        <v>5</v>
      </c>
      <c r="D49" s="1173"/>
      <c r="E49" s="1174"/>
      <c r="F49" s="19">
        <v>3.76</v>
      </c>
      <c r="G49" s="20">
        <v>5.48</v>
      </c>
      <c r="H49" s="20">
        <v>5.82</v>
      </c>
      <c r="I49" s="20">
        <v>6.56</v>
      </c>
      <c r="J49" s="21">
        <v>2.0499999999999998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2017-05-08T06:36:59Z</cp:lastPrinted>
  <dcterms:created xsi:type="dcterms:W3CDTF">2017-02-15T15:46:26Z</dcterms:created>
  <dcterms:modified xsi:type="dcterms:W3CDTF">2017-05-25T23:29:47Z</dcterms:modified>
  <cp:category/>
</cp:coreProperties>
</file>