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10.196\disk1\01 農政班\04 施設・機械導入等\03 市\30 担い手確保・省力化支援事業\R8\要望調査\"/>
    </mc:Choice>
  </mc:AlternateContent>
  <xr:revisionPtr revIDLastSave="0" documentId="13_ncr:1_{0DECA75D-8EEC-4DBC-95F2-B5609EE5DC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施計画" sheetId="13" r:id="rId1"/>
    <sheet name="記載例" sheetId="15" r:id="rId2"/>
  </sheets>
  <externalReferences>
    <externalReference r:id="rId3"/>
  </externalReferences>
  <definedNames>
    <definedName name="_xlnm._FilterDatabase" localSheetId="1" hidden="1">記載例!$A$31:$Z$35</definedName>
    <definedName name="_xlnm._FilterDatabase" localSheetId="0" hidden="1">実施計画!$A$31:$Z$35</definedName>
    <definedName name="_xlnm.Criteria" localSheetId="1">記載例!$A$22:$E$22</definedName>
    <definedName name="_xlnm.Criteria" localSheetId="0">実施計画!$A$22:$E$22</definedName>
    <definedName name="_xlnm.Extract" localSheetId="1">記載例!#REF!</definedName>
    <definedName name="_xlnm.Extract" localSheetId="0">実施計画!#REF!</definedName>
    <definedName name="_xlnm.Print_Area" localSheetId="1">記載例!$A$1:$Z$71</definedName>
    <definedName name="_xlnm.Print_Area" localSheetId="0">実施計画!$A$1:$Z$71</definedName>
    <definedName name="メニュー" localSheetId="1">[1]コード!#REF!</definedName>
    <definedName name="メニュー" localSheetId="0">[1]コード!#REF!</definedName>
    <definedName name="メニュー">#REF!</definedName>
    <definedName name="経営体区分" localSheetId="1">[1]コード!#REF!</definedName>
    <definedName name="経営体区分" localSheetId="0">[1]コード!#REF!</definedName>
    <definedName name="経営体区分">#REF!</definedName>
    <definedName name="品目_果樹" localSheetId="1">[1]コード!#REF!</definedName>
    <definedName name="品目_果樹" localSheetId="0">[1]コード!#REF!</definedName>
    <definedName name="品目_果樹">#REF!</definedName>
    <definedName name="品目_花き" localSheetId="1">[1]コード!#REF!</definedName>
    <definedName name="品目_花き" localSheetId="0">[1]コード!#REF!</definedName>
    <definedName name="品目_花き">#REF!</definedName>
    <definedName name="品目_新規就農" localSheetId="1">[1]コード!#REF!</definedName>
    <definedName name="品目_新規就農" localSheetId="0">[1]コード!#REF!</definedName>
    <definedName name="品目_新規就農">#REF!</definedName>
    <definedName name="品目_地域特認" localSheetId="1">[1]コード!#REF!</definedName>
    <definedName name="品目_地域特認" localSheetId="0">[1]コード!#REF!</definedName>
    <definedName name="品目_地域特認">#REF!</definedName>
    <definedName name="品目_畜産" localSheetId="1">[1]コード!#REF!</definedName>
    <definedName name="品目_畜産" localSheetId="0">[1]コード!#REF!</definedName>
    <definedName name="品目_畜産">#REF!</definedName>
    <definedName name="品目_土地利用型作物" localSheetId="1">[1]コード!#REF!</definedName>
    <definedName name="品目_土地利用型作物" localSheetId="0">[1]コード!#REF!</definedName>
    <definedName name="品目_土地利用型作物">#REF!</definedName>
    <definedName name="品目_野菜" localSheetId="1">[1]コード!#REF!</definedName>
    <definedName name="品目_野菜" localSheetId="0">[1]コード!#REF!</definedName>
    <definedName name="品目_野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15" l="1"/>
  <c r="J17" i="15" l="1"/>
  <c r="N17" i="15"/>
  <c r="R17" i="15"/>
  <c r="V17" i="15" s="1"/>
  <c r="F17" i="15"/>
  <c r="V14" i="15"/>
  <c r="T35" i="15"/>
  <c r="Q35" i="15"/>
  <c r="AF33" i="15"/>
  <c r="O25" i="15"/>
  <c r="W24" i="15"/>
  <c r="S24" i="15"/>
  <c r="K24" i="15"/>
  <c r="W23" i="15"/>
  <c r="S23" i="15"/>
  <c r="K23" i="15"/>
  <c r="S22" i="15"/>
  <c r="S25" i="15" s="1"/>
  <c r="K22" i="15"/>
  <c r="W22" i="15" s="1"/>
  <c r="W25" i="15" s="1"/>
  <c r="V39" i="13"/>
  <c r="Q35" i="13"/>
  <c r="T35" i="13"/>
  <c r="O25" i="13"/>
  <c r="S23" i="13"/>
  <c r="S24" i="13"/>
  <c r="S22" i="13"/>
  <c r="K23" i="13"/>
  <c r="K24" i="13"/>
  <c r="K22" i="13"/>
  <c r="AF33" i="13"/>
  <c r="K25" i="15" l="1"/>
  <c r="S25" i="13"/>
  <c r="W24" i="13"/>
  <c r="W23" i="13"/>
  <c r="K25" i="13"/>
  <c r="W22" i="13"/>
  <c r="W25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宝池　隆（岩城産業建設課）</author>
  </authors>
  <commentList>
    <comment ref="Y6" authorId="0" shapeId="0" xr:uid="{1C0226EF-9563-4F31-ACCE-E5FE4795DDE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スマート農業技術カタログの場合は番号を記入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宝池　隆（岩城産業建設課）</author>
  </authors>
  <commentList>
    <comment ref="Y6" authorId="0" shapeId="0" xr:uid="{94C6C907-23D9-44DE-8DB8-83D68EC6B10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スマート農業技術カタログの場合は番号を記入
</t>
        </r>
      </text>
    </comment>
  </commentList>
</comments>
</file>

<file path=xl/sharedStrings.xml><?xml version="1.0" encoding="utf-8"?>
<sst xmlns="http://schemas.openxmlformats.org/spreadsheetml/2006/main" count="265" uniqueCount="121">
  <si>
    <t>備考</t>
    <rPh sb="0" eb="2">
      <t>ビコウ</t>
    </rPh>
    <phoneticPr fontId="1"/>
  </si>
  <si>
    <t>経営体区分</t>
    <rPh sb="0" eb="3">
      <t>ケイエイタイ</t>
    </rPh>
    <rPh sb="3" eb="5">
      <t>クブン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</si>
  <si>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</si>
  <si>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</si>
  <si>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その他</t>
    <rPh sb="2" eb="3">
      <t>タ</t>
    </rPh>
    <phoneticPr fontId="1"/>
  </si>
  <si>
    <t>償還年数</t>
    <rPh sb="0" eb="2">
      <t>ショウカン</t>
    </rPh>
    <rPh sb="2" eb="4">
      <t>ネンスウ</t>
    </rPh>
    <phoneticPr fontId="1"/>
  </si>
  <si>
    <t>借入金額</t>
    <rPh sb="0" eb="2">
      <t>カリイレ</t>
    </rPh>
    <rPh sb="2" eb="4">
      <t>キンガク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</si>
  <si>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</si>
  <si>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資金名</t>
    <rPh sb="0" eb="2">
      <t>シキン</t>
    </rPh>
    <rPh sb="2" eb="3">
      <t>メイ</t>
    </rPh>
    <phoneticPr fontId="1"/>
  </si>
  <si>
    <t>資金利用計画</t>
    <rPh sb="0" eb="2">
      <t>シキン</t>
    </rPh>
    <rPh sb="2" eb="4">
      <t>リヨウ</t>
    </rPh>
    <rPh sb="4" eb="6">
      <t>ケイカク</t>
    </rPh>
    <phoneticPr fontId="1"/>
  </si>
  <si>
    <t>今回導入機械</t>
    <rPh sb="0" eb="2">
      <t>コンカイ</t>
    </rPh>
    <rPh sb="2" eb="4">
      <t>ドウニュウ</t>
    </rPh>
    <rPh sb="4" eb="6">
      <t>キカイ</t>
    </rPh>
    <phoneticPr fontId="1"/>
  </si>
  <si>
    <t>台数</t>
    <rPh sb="0" eb="2">
      <t>ダイスウ</t>
    </rPh>
    <phoneticPr fontId="1"/>
  </si>
  <si>
    <t>利用面積</t>
    <rPh sb="0" eb="2">
      <t>リヨウ</t>
    </rPh>
    <rPh sb="2" eb="4">
      <t>メンセキ</t>
    </rPh>
    <phoneticPr fontId="1"/>
  </si>
  <si>
    <t>見積書(写)</t>
    <phoneticPr fontId="1"/>
  </si>
  <si>
    <t>カタログ(写)</t>
    <phoneticPr fontId="1"/>
  </si>
  <si>
    <t>既存機械</t>
    <rPh sb="0" eb="2">
      <t>キソン</t>
    </rPh>
    <rPh sb="2" eb="4">
      <t>キカイ</t>
    </rPh>
    <phoneticPr fontId="1"/>
  </si>
  <si>
    <t>計</t>
    <rPh sb="0" eb="1">
      <t>ケイ</t>
    </rPh>
    <phoneticPr fontId="1"/>
  </si>
  <si>
    <t>必須</t>
    <rPh sb="0" eb="2">
      <t>ヒッス</t>
    </rPh>
    <phoneticPr fontId="1"/>
  </si>
  <si>
    <t>事業実施年度</t>
    <rPh sb="0" eb="2">
      <t>ジギョウ</t>
    </rPh>
    <rPh sb="2" eb="4">
      <t>ジッシ</t>
    </rPh>
    <rPh sb="4" eb="6">
      <t>ネンド</t>
    </rPh>
    <phoneticPr fontId="3"/>
  </si>
  <si>
    <t>認定就農者</t>
    <rPh sb="0" eb="2">
      <t>ニンテイ</t>
    </rPh>
    <rPh sb="2" eb="5">
      <t>シュウノウシャ</t>
    </rPh>
    <phoneticPr fontId="1"/>
  </si>
  <si>
    <t>事業主体別</t>
    <rPh sb="0" eb="2">
      <t>ジギョウ</t>
    </rPh>
    <rPh sb="2" eb="4">
      <t>シュタイ</t>
    </rPh>
    <rPh sb="4" eb="5">
      <t>ベツ</t>
    </rPh>
    <phoneticPr fontId="1"/>
  </si>
  <si>
    <t>農業経営改善計画(写)</t>
    <phoneticPr fontId="1"/>
  </si>
  <si>
    <t>認定就農計画（写）</t>
    <phoneticPr fontId="1"/>
  </si>
  <si>
    <t>☐</t>
  </si>
  <si>
    <t>☐</t>
    <phoneticPr fontId="1"/>
  </si>
  <si>
    <t>認定農業者(個人)</t>
    <phoneticPr fontId="1"/>
  </si>
  <si>
    <t>認定農業者(法人)</t>
    <phoneticPr fontId="1"/>
  </si>
  <si>
    <t>その他、事業計画の承認に必要な資料</t>
    <rPh sb="2" eb="3">
      <t>タ</t>
    </rPh>
    <rPh sb="4" eb="6">
      <t>ジギョウ</t>
    </rPh>
    <rPh sb="6" eb="8">
      <t>ケイカク</t>
    </rPh>
    <rPh sb="9" eb="11">
      <t>ショウニン</t>
    </rPh>
    <rPh sb="12" eb="14">
      <t>ヒツヨウ</t>
    </rPh>
    <rPh sb="15" eb="17">
      <t>シリョウ</t>
    </rPh>
    <phoneticPr fontId="1"/>
  </si>
  <si>
    <t>項目</t>
    <rPh sb="0" eb="2">
      <t>コウモク</t>
    </rPh>
    <phoneticPr fontId="1"/>
  </si>
  <si>
    <t>条数</t>
    <rPh sb="0" eb="2">
      <t>ジョウスウ</t>
    </rPh>
    <phoneticPr fontId="1"/>
  </si>
  <si>
    <t>単位：円</t>
    <rPh sb="0" eb="2">
      <t>タンイ</t>
    </rPh>
    <rPh sb="3" eb="4">
      <t>エン</t>
    </rPh>
    <phoneticPr fontId="1"/>
  </si>
  <si>
    <t>□</t>
  </si>
  <si>
    <t>１　事業実施主体</t>
    <rPh sb="2" eb="4">
      <t>ジギョウ</t>
    </rPh>
    <rPh sb="4" eb="6">
      <t>ジッシ</t>
    </rPh>
    <rPh sb="6" eb="8">
      <t>シュタイ</t>
    </rPh>
    <phoneticPr fontId="1"/>
  </si>
  <si>
    <t>４　機械の利用計画</t>
    <rPh sb="2" eb="4">
      <t>キカイ</t>
    </rPh>
    <rPh sb="5" eb="7">
      <t>リヨウ</t>
    </rPh>
    <rPh sb="7" eb="9">
      <t>ケイカク</t>
    </rPh>
    <phoneticPr fontId="1"/>
  </si>
  <si>
    <t>単位：hａ、％</t>
    <rPh sb="0" eb="2">
      <t>タンイ</t>
    </rPh>
    <phoneticPr fontId="1"/>
  </si>
  <si>
    <t>機械名</t>
    <rPh sb="0" eb="2">
      <t>キカイ</t>
    </rPh>
    <rPh sb="2" eb="3">
      <t>メイ</t>
    </rPh>
    <phoneticPr fontId="1"/>
  </si>
  <si>
    <t>型式</t>
    <rPh sb="0" eb="2">
      <t>カタシキ</t>
    </rPh>
    <phoneticPr fontId="1"/>
  </si>
  <si>
    <t>単位：条、台、ha</t>
    <rPh sb="0" eb="2">
      <t>タンイ</t>
    </rPh>
    <rPh sb="3" eb="4">
      <t>ジョウ</t>
    </rPh>
    <rPh sb="5" eb="6">
      <t>ダイ</t>
    </rPh>
    <phoneticPr fontId="1"/>
  </si>
  <si>
    <t>ha</t>
    <phoneticPr fontId="1"/>
  </si>
  <si>
    <t>直近の総会資料の写し</t>
    <rPh sb="0" eb="2">
      <t>チョッキン</t>
    </rPh>
    <rPh sb="3" eb="5">
      <t>ソウカイ</t>
    </rPh>
    <rPh sb="5" eb="7">
      <t>シリョウ</t>
    </rPh>
    <rPh sb="8" eb="9">
      <t>ウツ</t>
    </rPh>
    <phoneticPr fontId="1"/>
  </si>
  <si>
    <t>定款（写）</t>
    <phoneticPr fontId="1"/>
  </si>
  <si>
    <t>構成員名簿</t>
    <rPh sb="0" eb="3">
      <t>コウセイイン</t>
    </rPh>
    <rPh sb="3" eb="5">
      <t>メイボ</t>
    </rPh>
    <phoneticPr fontId="1"/>
  </si>
  <si>
    <t>集落営農組織</t>
    <rPh sb="0" eb="2">
      <t>シュウラク</t>
    </rPh>
    <rPh sb="2" eb="4">
      <t>エイノウ</t>
    </rPh>
    <rPh sb="4" eb="6">
      <t>ソシキ</t>
    </rPh>
    <phoneticPr fontId="1"/>
  </si>
  <si>
    <t>省力化機能の有無が分かるもの</t>
    <rPh sb="0" eb="3">
      <t>ショウリョクカ</t>
    </rPh>
    <rPh sb="3" eb="5">
      <t>キノウ</t>
    </rPh>
    <rPh sb="6" eb="8">
      <t>ウム</t>
    </rPh>
    <rPh sb="9" eb="10">
      <t>ワ</t>
    </rPh>
    <phoneticPr fontId="1"/>
  </si>
  <si>
    <t>省力化の具体的な内容</t>
    <rPh sb="0" eb="3">
      <t>ショウリョクカ</t>
    </rPh>
    <rPh sb="4" eb="7">
      <t>グタイテキ</t>
    </rPh>
    <rPh sb="8" eb="10">
      <t>ナイヨウ</t>
    </rPh>
    <phoneticPr fontId="1"/>
  </si>
  <si>
    <t>作業名</t>
    <rPh sb="0" eb="2">
      <t>サギョウ</t>
    </rPh>
    <rPh sb="2" eb="3">
      <t>メイ</t>
    </rPh>
    <phoneticPr fontId="1"/>
  </si>
  <si>
    <t>既存機械の
導入年度</t>
    <rPh sb="0" eb="2">
      <t>キソン</t>
    </rPh>
    <rPh sb="2" eb="4">
      <t>キカイ</t>
    </rPh>
    <rPh sb="6" eb="8">
      <t>ドウニュウ</t>
    </rPh>
    <rPh sb="8" eb="10">
      <t>ネンド</t>
    </rPh>
    <phoneticPr fontId="1"/>
  </si>
  <si>
    <t>%</t>
    <phoneticPr fontId="1"/>
  </si>
  <si>
    <t>ha</t>
  </si>
  <si>
    <t>由利本荘市</t>
    <rPh sb="0" eb="5">
      <t>ユリホンジョウシ</t>
    </rPh>
    <phoneticPr fontId="1"/>
  </si>
  <si>
    <t>１年度目
機械導入年
（　年度）</t>
    <rPh sb="1" eb="2">
      <t>ネン</t>
    </rPh>
    <rPh sb="3" eb="4">
      <t>メ</t>
    </rPh>
    <rPh sb="5" eb="7">
      <t>キカイ</t>
    </rPh>
    <rPh sb="7" eb="9">
      <t>ドウニュウ</t>
    </rPh>
    <rPh sb="9" eb="10">
      <t>ネン</t>
    </rPh>
    <rPh sb="13" eb="15">
      <t>ネンド</t>
    </rPh>
    <phoneticPr fontId="1"/>
  </si>
  <si>
    <t>氏名等</t>
    <rPh sb="0" eb="2">
      <t>シメイ</t>
    </rPh>
    <rPh sb="2" eb="3">
      <t>トウ</t>
    </rPh>
    <phoneticPr fontId="1"/>
  </si>
  <si>
    <t>住所</t>
    <rPh sb="0" eb="1">
      <t>ジュウ</t>
    </rPh>
    <rPh sb="1" eb="2">
      <t>ショ</t>
    </rPh>
    <phoneticPr fontId="1"/>
  </si>
  <si>
    <t>合計</t>
    <rPh sb="0" eb="1">
      <t>ゴウ</t>
    </rPh>
    <rPh sb="1" eb="2">
      <t>ケイ</t>
    </rPh>
    <phoneticPr fontId="1"/>
  </si>
  <si>
    <t>備考</t>
    <rPh sb="0" eb="1">
      <t>ソナエ</t>
    </rPh>
    <rPh sb="1" eb="2">
      <t>コウ</t>
    </rPh>
    <phoneticPr fontId="1"/>
  </si>
  <si>
    <t>事業内容</t>
    <rPh sb="0" eb="1">
      <t>コト</t>
    </rPh>
    <rPh sb="1" eb="2">
      <t>ギョウ</t>
    </rPh>
    <rPh sb="2" eb="3">
      <t>ナイ</t>
    </rPh>
    <rPh sb="3" eb="4">
      <t>カタチ</t>
    </rPh>
    <phoneticPr fontId="1"/>
  </si>
  <si>
    <t>数量</t>
    <rPh sb="0" eb="1">
      <t>カズ</t>
    </rPh>
    <rPh sb="1" eb="2">
      <t>リョウ</t>
    </rPh>
    <phoneticPr fontId="1"/>
  </si>
  <si>
    <t>補助金</t>
    <rPh sb="0" eb="1">
      <t>タスク</t>
    </rPh>
    <rPh sb="1" eb="2">
      <t>スケ</t>
    </rPh>
    <rPh sb="2" eb="3">
      <t>カネ</t>
    </rPh>
    <phoneticPr fontId="1"/>
  </si>
  <si>
    <t>自己負担</t>
    <rPh sb="0" eb="1">
      <t>ジ</t>
    </rPh>
    <rPh sb="1" eb="2">
      <t>オノレ</t>
    </rPh>
    <rPh sb="2" eb="3">
      <t>フ</t>
    </rPh>
    <rPh sb="3" eb="4">
      <t>タン</t>
    </rPh>
    <phoneticPr fontId="1"/>
  </si>
  <si>
    <t>直近の総会等資料(写)※決算が確認できるもの</t>
    <rPh sb="12" eb="14">
      <t>ケッサン</t>
    </rPh>
    <rPh sb="15" eb="17">
      <t>カクニン</t>
    </rPh>
    <phoneticPr fontId="1"/>
  </si>
  <si>
    <r>
      <t xml:space="preserve">省力化率
</t>
    </r>
    <r>
      <rPr>
        <sz val="10"/>
        <rFont val="ＭＳ 明朝"/>
        <family val="1"/>
        <charset val="128"/>
      </rPr>
      <t>目標年度／前年度</t>
    </r>
    <r>
      <rPr>
        <sz val="11"/>
        <rFont val="ＭＳ 明朝"/>
        <family val="1"/>
        <charset val="128"/>
      </rPr>
      <t xml:space="preserve">
（％）</t>
    </r>
    <rPh sb="0" eb="3">
      <t>ショウリョクカ</t>
    </rPh>
    <rPh sb="3" eb="4">
      <t>リツ</t>
    </rPh>
    <rPh sb="5" eb="7">
      <t>モクヒョウ</t>
    </rPh>
    <rPh sb="7" eb="9">
      <t>ネンド</t>
    </rPh>
    <rPh sb="10" eb="13">
      <t>ゼンネンド</t>
    </rPh>
    <phoneticPr fontId="1"/>
  </si>
  <si>
    <r>
      <t xml:space="preserve">拡大率
</t>
    </r>
    <r>
      <rPr>
        <sz val="10"/>
        <rFont val="ＭＳ 明朝"/>
        <family val="1"/>
        <charset val="128"/>
      </rPr>
      <t>目標年度／前年度</t>
    </r>
    <r>
      <rPr>
        <sz val="11"/>
        <rFont val="ＭＳ 明朝"/>
        <family val="1"/>
        <charset val="128"/>
      </rPr>
      <t xml:space="preserve">
（％）</t>
    </r>
    <rPh sb="0" eb="3">
      <t>カクダイリツ</t>
    </rPh>
    <rPh sb="4" eb="6">
      <t>モクヒョウ</t>
    </rPh>
    <rPh sb="6" eb="8">
      <t>ネンド</t>
    </rPh>
    <rPh sb="9" eb="12">
      <t>ゼンネンド</t>
    </rPh>
    <phoneticPr fontId="1"/>
  </si>
  <si>
    <t>事業費
（税込）</t>
    <rPh sb="0" eb="3">
      <t>ジギョウヒ</t>
    </rPh>
    <rPh sb="5" eb="7">
      <t>ゼイコミ</t>
    </rPh>
    <phoneticPr fontId="1"/>
  </si>
  <si>
    <t>事業費
（税抜）</t>
    <rPh sb="0" eb="3">
      <t>ジギョウヒ</t>
    </rPh>
    <rPh sb="5" eb="6">
      <t>ゼイ</t>
    </rPh>
    <rPh sb="6" eb="7">
      <t>ヌ</t>
    </rPh>
    <phoneticPr fontId="1"/>
  </si>
  <si>
    <t>３　事業計画</t>
    <rPh sb="2" eb="4">
      <t>ジギョウ</t>
    </rPh>
    <rPh sb="4" eb="6">
      <t>ケイカク</t>
    </rPh>
    <phoneticPr fontId="1"/>
  </si>
  <si>
    <t>５　省力化が期待される作業（導入以前を100％として）</t>
    <rPh sb="2" eb="5">
      <t>ショウリョクカ</t>
    </rPh>
    <rPh sb="6" eb="8">
      <t>キタイ</t>
    </rPh>
    <rPh sb="11" eb="13">
      <t>サギョウ</t>
    </rPh>
    <rPh sb="14" eb="16">
      <t>ドウニュウ</t>
    </rPh>
    <rPh sb="16" eb="18">
      <t>イゼン</t>
    </rPh>
    <phoneticPr fontId="1"/>
  </si>
  <si>
    <t>　農地中間管理機構から賃借権等の設定等を受けている。</t>
    <rPh sb="20" eb="21">
      <t>ウ</t>
    </rPh>
    <phoneticPr fontId="1"/>
  </si>
  <si>
    <t>　農地中間管理機構から新たに借受する予定がある。</t>
    <rPh sb="11" eb="12">
      <t>アラ</t>
    </rPh>
    <rPh sb="14" eb="16">
      <t>カリウ</t>
    </rPh>
    <rPh sb="18" eb="20">
      <t>ヨテイ</t>
    </rPh>
    <phoneticPr fontId="1"/>
  </si>
  <si>
    <t>　具体的な集積計画がある。</t>
    <rPh sb="1" eb="4">
      <t>グタイテキ</t>
    </rPh>
    <rPh sb="5" eb="7">
      <t>シュウセキ</t>
    </rPh>
    <rPh sb="7" eb="9">
      <t>ケイカク</t>
    </rPh>
    <phoneticPr fontId="1"/>
  </si>
  <si>
    <t>　条件不利農地（20a未満の区画）を集積する予定がある。</t>
    <rPh sb="1" eb="3">
      <t>ジョウケン</t>
    </rPh>
    <rPh sb="3" eb="5">
      <t>フリ</t>
    </rPh>
    <rPh sb="5" eb="7">
      <t>ノウチ</t>
    </rPh>
    <rPh sb="11" eb="13">
      <t>ミマン</t>
    </rPh>
    <rPh sb="14" eb="16">
      <t>クカク</t>
    </rPh>
    <rPh sb="18" eb="20">
      <t>シュウセキ</t>
    </rPh>
    <rPh sb="22" eb="24">
      <t>ヨテイ</t>
    </rPh>
    <phoneticPr fontId="1"/>
  </si>
  <si>
    <t>２　作付（作業）計画</t>
    <rPh sb="2" eb="4">
      <t>サクヅ</t>
    </rPh>
    <rPh sb="5" eb="7">
      <t>サギョウ</t>
    </rPh>
    <rPh sb="8" eb="10">
      <t>ケイカク</t>
    </rPh>
    <phoneticPr fontId="1"/>
  </si>
  <si>
    <t>認定農業者</t>
    <rPh sb="0" eb="2">
      <t>ニンテイ</t>
    </rPh>
    <rPh sb="2" eb="5">
      <t>ノウギョウシャ</t>
    </rPh>
    <phoneticPr fontId="1"/>
  </si>
  <si>
    <t>認定農業者（法人）</t>
    <rPh sb="0" eb="2">
      <t>ニンテイ</t>
    </rPh>
    <rPh sb="2" eb="5">
      <t>ノウギョウシャ</t>
    </rPh>
    <rPh sb="6" eb="8">
      <t>ホウジン</t>
    </rPh>
    <phoneticPr fontId="1"/>
  </si>
  <si>
    <t>中心経営体</t>
    <rPh sb="0" eb="2">
      <t>チュウシン</t>
    </rPh>
    <rPh sb="2" eb="5">
      <t>ケイエイタイ</t>
    </rPh>
    <phoneticPr fontId="1"/>
  </si>
  <si>
    <t>集落営農組合</t>
    <rPh sb="0" eb="2">
      <t>シュウラク</t>
    </rPh>
    <rPh sb="2" eb="4">
      <t>エイノウ</t>
    </rPh>
    <rPh sb="4" eb="6">
      <t>クミアイ</t>
    </rPh>
    <phoneticPr fontId="1"/>
  </si>
  <si>
    <t>認定新規就農者</t>
    <rPh sb="0" eb="2">
      <t>ニンテイ</t>
    </rPh>
    <rPh sb="2" eb="4">
      <t>シンキ</t>
    </rPh>
    <rPh sb="4" eb="7">
      <t>シュウノウシャ</t>
    </rPh>
    <phoneticPr fontId="1"/>
  </si>
  <si>
    <t>前年度
（　年度）</t>
    <rPh sb="0" eb="3">
      <t>ゼンネンド</t>
    </rPh>
    <rPh sb="6" eb="8">
      <t>ネンド</t>
    </rPh>
    <phoneticPr fontId="1"/>
  </si>
  <si>
    <t>２年度目
（　年度）</t>
    <rPh sb="1" eb="3">
      <t>ネンド</t>
    </rPh>
    <rPh sb="3" eb="4">
      <t>メ</t>
    </rPh>
    <rPh sb="7" eb="9">
      <t>ネンド</t>
    </rPh>
    <phoneticPr fontId="1"/>
  </si>
  <si>
    <t>目標年度
（　年度）</t>
    <rPh sb="0" eb="2">
      <t>モクヒョウ</t>
    </rPh>
    <rPh sb="2" eb="4">
      <t>ネンド</t>
    </rPh>
    <rPh sb="7" eb="9">
      <t>ネンド</t>
    </rPh>
    <phoneticPr fontId="1"/>
  </si>
  <si>
    <t>規模等</t>
    <rPh sb="0" eb="2">
      <t>キボ</t>
    </rPh>
    <rPh sb="2" eb="3">
      <t>トウ</t>
    </rPh>
    <phoneticPr fontId="1"/>
  </si>
  <si>
    <t>６　環境負荷低減の取組状況</t>
    <rPh sb="2" eb="4">
      <t>カンキョウ</t>
    </rPh>
    <rPh sb="4" eb="6">
      <t>フカ</t>
    </rPh>
    <rPh sb="6" eb="8">
      <t>テイゲン</t>
    </rPh>
    <rPh sb="9" eb="11">
      <t>トリクミ</t>
    </rPh>
    <rPh sb="11" eb="13">
      <t>ジョウキョウ</t>
    </rPh>
    <phoneticPr fontId="1"/>
  </si>
  <si>
    <t>７　農地集積の状況</t>
    <rPh sb="2" eb="4">
      <t>ノウチ</t>
    </rPh>
    <rPh sb="4" eb="6">
      <t>シュウセキ</t>
    </rPh>
    <rPh sb="7" eb="9">
      <t>ジョウキョウ</t>
    </rPh>
    <phoneticPr fontId="1"/>
  </si>
  <si>
    <t>８　備考</t>
    <rPh sb="2" eb="3">
      <t>ソナエ</t>
    </rPh>
    <rPh sb="3" eb="4">
      <t>コウ</t>
    </rPh>
    <phoneticPr fontId="1"/>
  </si>
  <si>
    <t>９　添付書類</t>
    <rPh sb="2" eb="4">
      <t>テンプ</t>
    </rPh>
    <rPh sb="4" eb="6">
      <t>ショルイ</t>
    </rPh>
    <phoneticPr fontId="1"/>
  </si>
  <si>
    <t>種別</t>
    <rPh sb="0" eb="2">
      <t>シュベツ</t>
    </rPh>
    <phoneticPr fontId="1"/>
  </si>
  <si>
    <t>水稲省力化機械</t>
    <rPh sb="0" eb="2">
      <t>スイトウ</t>
    </rPh>
    <rPh sb="2" eb="5">
      <t>ショウリョクカ</t>
    </rPh>
    <rPh sb="5" eb="7">
      <t>キカイ</t>
    </rPh>
    <phoneticPr fontId="1"/>
  </si>
  <si>
    <t>スマート農業機械</t>
    <rPh sb="4" eb="6">
      <t>ノウギョウ</t>
    </rPh>
    <rPh sb="6" eb="8">
      <t>キカイ</t>
    </rPh>
    <phoneticPr fontId="1"/>
  </si>
  <si>
    <t>技術名・機械名等</t>
    <rPh sb="0" eb="2">
      <t>ギジュツ</t>
    </rPh>
    <rPh sb="2" eb="3">
      <t>メイ</t>
    </rPh>
    <rPh sb="4" eb="6">
      <t>キカイ</t>
    </rPh>
    <rPh sb="6" eb="7">
      <t>メイ</t>
    </rPh>
    <rPh sb="7" eb="8">
      <t>トウ</t>
    </rPh>
    <phoneticPr fontId="1"/>
  </si>
  <si>
    <t>担い手確保・省力化支援事業事業実施計画書（要望用）</t>
    <rPh sb="19" eb="20">
      <t>ショ</t>
    </rPh>
    <rPh sb="21" eb="23">
      <t>ヨウボウ</t>
    </rPh>
    <rPh sb="23" eb="24">
      <t>ヨウ</t>
    </rPh>
    <phoneticPr fontId="1"/>
  </si>
  <si>
    <t>フレコン対応機器</t>
    <rPh sb="4" eb="8">
      <t>タイオウキキ</t>
    </rPh>
    <phoneticPr fontId="1"/>
  </si>
  <si>
    <t>子吉</t>
    <rPh sb="0" eb="2">
      <t>コヨシ</t>
    </rPh>
    <phoneticPr fontId="1"/>
  </si>
  <si>
    <t>由利　太郎</t>
    <rPh sb="0" eb="2">
      <t>ユリ</t>
    </rPh>
    <rPh sb="3" eb="5">
      <t>タロウ</t>
    </rPh>
    <phoneticPr fontId="1"/>
  </si>
  <si>
    <t>由利本荘市尾崎１７</t>
    <rPh sb="0" eb="5">
      <t>ユリホンジョウシ</t>
    </rPh>
    <rPh sb="5" eb="7">
      <t>オザキ</t>
    </rPh>
    <phoneticPr fontId="1"/>
  </si>
  <si>
    <t>0184-24-6353</t>
    <phoneticPr fontId="1"/>
  </si>
  <si>
    <t>水稲</t>
    <rPh sb="0" eb="2">
      <t>スイトウ</t>
    </rPh>
    <phoneticPr fontId="1"/>
  </si>
  <si>
    <t>前年度
(令和5年度)</t>
    <rPh sb="0" eb="3">
      <t>ゼンネンド</t>
    </rPh>
    <rPh sb="5" eb="7">
      <t>レイワ</t>
    </rPh>
    <rPh sb="8" eb="10">
      <t>ネンド</t>
    </rPh>
    <phoneticPr fontId="1"/>
  </si>
  <si>
    <t>１年度目
機械導入年
(令和6年度)</t>
    <rPh sb="1" eb="2">
      <t>ネン</t>
    </rPh>
    <rPh sb="3" eb="4">
      <t>メ</t>
    </rPh>
    <rPh sb="5" eb="7">
      <t>キカイ</t>
    </rPh>
    <rPh sb="7" eb="9">
      <t>ドウニュウ</t>
    </rPh>
    <rPh sb="9" eb="10">
      <t>ネン</t>
    </rPh>
    <rPh sb="12" eb="14">
      <t>レイワ</t>
    </rPh>
    <rPh sb="15" eb="17">
      <t>ネンド</t>
    </rPh>
    <phoneticPr fontId="1"/>
  </si>
  <si>
    <t>２年度目
(令和7年度)</t>
    <rPh sb="1" eb="3">
      <t>ネンド</t>
    </rPh>
    <rPh sb="3" eb="4">
      <t>メ</t>
    </rPh>
    <rPh sb="6" eb="8">
      <t>レイワ</t>
    </rPh>
    <rPh sb="9" eb="11">
      <t>ネンド</t>
    </rPh>
    <phoneticPr fontId="1"/>
  </si>
  <si>
    <t>目標年度
(令和8年度)</t>
    <rPh sb="0" eb="2">
      <t>モクヒョウ</t>
    </rPh>
    <rPh sb="2" eb="4">
      <t>ネンド</t>
    </rPh>
    <rPh sb="6" eb="8">
      <t>レイワ</t>
    </rPh>
    <rPh sb="9" eb="11">
      <t>ネンド</t>
    </rPh>
    <phoneticPr fontId="1"/>
  </si>
  <si>
    <t>１台</t>
    <rPh sb="1" eb="2">
      <t>ダイ</t>
    </rPh>
    <phoneticPr fontId="1"/>
  </si>
  <si>
    <t>アグリマイティー</t>
    <phoneticPr fontId="1"/>
  </si>
  <si>
    <t>ＪＡ</t>
    <phoneticPr fontId="1"/>
  </si>
  <si>
    <t>無し</t>
    <rPh sb="0" eb="1">
      <t>ナ</t>
    </rPh>
    <phoneticPr fontId="1"/>
  </si>
  <si>
    <t>ABCDEFG</t>
    <phoneticPr fontId="1"/>
  </si>
  <si>
    <t>フレコンバックスケール</t>
    <phoneticPr fontId="1"/>
  </si>
  <si>
    <t>秋耕による病害虫や雑草発生の抑制</t>
    <rPh sb="0" eb="1">
      <t>アキ</t>
    </rPh>
    <rPh sb="1" eb="2">
      <t>タガヤ</t>
    </rPh>
    <rPh sb="5" eb="8">
      <t>ビョウガイチュウ</t>
    </rPh>
    <rPh sb="9" eb="11">
      <t>ザッソウ</t>
    </rPh>
    <rPh sb="11" eb="13">
      <t>ハッセイ</t>
    </rPh>
    <rPh sb="14" eb="16">
      <t>ヨクセイ</t>
    </rPh>
    <phoneticPr fontId="1"/>
  </si>
  <si>
    <t>フレコン機械の導入により、通常の30㎏紙袋出荷と比較し、袋詰めや運搬作業において30％の労力軽減が期待される。</t>
    <phoneticPr fontId="1"/>
  </si>
  <si>
    <t>■</t>
  </si>
  <si>
    <t>袋詰め、運搬</t>
    <rPh sb="0" eb="2">
      <t>フクロヅ</t>
    </rPh>
    <rPh sb="4" eb="6">
      <t>ウンパン</t>
    </rPh>
    <phoneticPr fontId="1"/>
  </si>
  <si>
    <t>記載例</t>
    <rPh sb="0" eb="3">
      <t>キサイレイ</t>
    </rPh>
    <phoneticPr fontId="1"/>
  </si>
  <si>
    <t>担い手確保・省力化支援事業事業実施計画書（本調査）</t>
    <rPh sb="19" eb="20">
      <t>ショ</t>
    </rPh>
    <rPh sb="21" eb="24">
      <t>ホンチョウサ</t>
    </rPh>
    <phoneticPr fontId="1"/>
  </si>
  <si>
    <t>地域計画の目標地図の写し</t>
    <rPh sb="0" eb="2">
      <t>チイキ</t>
    </rPh>
    <rPh sb="2" eb="4">
      <t>ケイカク</t>
    </rPh>
    <rPh sb="5" eb="7">
      <t>モクヒョウ</t>
    </rPh>
    <rPh sb="7" eb="9">
      <t>チズ</t>
    </rPh>
    <rPh sb="10" eb="11">
      <t>ウツ</t>
    </rPh>
    <phoneticPr fontId="1"/>
  </si>
  <si>
    <t>前年度
(令和６年度)</t>
    <rPh sb="0" eb="3">
      <t>ゼンネンド</t>
    </rPh>
    <rPh sb="5" eb="7">
      <t>レイワ</t>
    </rPh>
    <rPh sb="8" eb="10">
      <t>ネンド</t>
    </rPh>
    <phoneticPr fontId="1"/>
  </si>
  <si>
    <t>１年度目
機械導入年
(令和７年度)</t>
    <rPh sb="1" eb="2">
      <t>ネン</t>
    </rPh>
    <rPh sb="3" eb="4">
      <t>メ</t>
    </rPh>
    <rPh sb="5" eb="7">
      <t>キカイ</t>
    </rPh>
    <rPh sb="7" eb="9">
      <t>ドウニュウ</t>
    </rPh>
    <rPh sb="9" eb="10">
      <t>ネン</t>
    </rPh>
    <rPh sb="12" eb="14">
      <t>レイワ</t>
    </rPh>
    <rPh sb="15" eb="17">
      <t>ネンド</t>
    </rPh>
    <phoneticPr fontId="1"/>
  </si>
  <si>
    <t>２年度目
(令和８年度)</t>
    <rPh sb="1" eb="3">
      <t>ネンド</t>
    </rPh>
    <rPh sb="3" eb="4">
      <t>メ</t>
    </rPh>
    <rPh sb="6" eb="8">
      <t>レイワ</t>
    </rPh>
    <rPh sb="9" eb="11">
      <t>ネンド</t>
    </rPh>
    <phoneticPr fontId="1"/>
  </si>
  <si>
    <t>目標年度
(令和９年度)</t>
    <rPh sb="0" eb="2">
      <t>モクヒョウ</t>
    </rPh>
    <rPh sb="2" eb="4">
      <t>ネンド</t>
    </rPh>
    <rPh sb="6" eb="8">
      <t>レイワ</t>
    </rPh>
    <rPh sb="9" eb="11">
      <t>ネンド</t>
    </rPh>
    <phoneticPr fontId="1"/>
  </si>
  <si>
    <t>地域計画地区名</t>
    <rPh sb="0" eb="2">
      <t>チイキ</t>
    </rPh>
    <rPh sb="2" eb="4">
      <t>ケイカク</t>
    </rPh>
    <rPh sb="4" eb="7">
      <t>チクメイ</t>
    </rPh>
    <rPh sb="6" eb="7">
      <t>メイ</t>
    </rPh>
    <phoneticPr fontId="1"/>
  </si>
  <si>
    <t>地域計画地区名</t>
    <rPh sb="0" eb="2">
      <t>チイキ</t>
    </rPh>
    <rPh sb="2" eb="4">
      <t>ケイカク</t>
    </rPh>
    <rPh sb="4" eb="6">
      <t>チク</t>
    </rPh>
    <rPh sb="6" eb="7">
      <t>メイ</t>
    </rPh>
    <phoneticPr fontId="1"/>
  </si>
  <si>
    <t>地域計画の目標地図の写し</t>
    <rPh sb="0" eb="2">
      <t>チイキ</t>
    </rPh>
    <rPh sb="2" eb="4">
      <t>ケイカク</t>
    </rPh>
    <rPh sb="5" eb="9">
      <t>モクヒョウチズ</t>
    </rPh>
    <rPh sb="10" eb="11">
      <t>ウツ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</si>
  <si>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</si>
  <si>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令和○年度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</si>
</sst>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&quot;△ &quot;#,##0"/>
    <numFmt numFmtId="178" formatCode="#,##0&quot;年&quot;\ "/>
    <numFmt numFmtId="179" formatCode="#,##0&quot;台&quot;\ "/>
    <numFmt numFmtId="180" formatCode="#,##0&quot;条&quot;\ "/>
    <numFmt numFmtId="181" formatCode="#,##0.0&quot;ha&quot;\ "/>
    <numFmt numFmtId="182" formatCode="\(#\)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7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</cellStyleXfs>
  <cellXfs count="159">
    <xf numFmtId="0" fontId="0" fillId="0" borderId="0" xfId="0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justifyLastLine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center"/>
    </xf>
    <xf numFmtId="0" fontId="5" fillId="2" borderId="0" xfId="4" applyFont="1" applyFill="1" applyAlignment="1" applyProtection="1">
      <alignment horizontal="center" vertical="center"/>
      <protection locked="0"/>
    </xf>
    <xf numFmtId="0" fontId="5" fillId="2" borderId="0" xfId="4" applyFont="1" applyFill="1" applyAlignment="1">
      <alignment horizontal="left" vertical="center" shrinkToFit="1"/>
    </xf>
    <xf numFmtId="0" fontId="5" fillId="0" borderId="0" xfId="4" applyFont="1" applyAlignment="1">
      <alignment vertical="center"/>
    </xf>
    <xf numFmtId="0" fontId="6" fillId="0" borderId="0" xfId="4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2" borderId="0" xfId="4" applyFont="1" applyFill="1" applyAlignment="1" applyProtection="1">
      <alignment vertical="center"/>
      <protection locked="0"/>
    </xf>
    <xf numFmtId="0" fontId="5" fillId="2" borderId="4" xfId="4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5" fillId="2" borderId="9" xfId="0" applyFont="1" applyFill="1" applyBorder="1" applyAlignment="1">
      <alignment vertical="center"/>
    </xf>
    <xf numFmtId="9" fontId="5" fillId="2" borderId="9" xfId="5" applyFont="1" applyFill="1" applyBorder="1" applyAlignment="1">
      <alignment vertical="center" wrapText="1"/>
    </xf>
    <xf numFmtId="9" fontId="5" fillId="2" borderId="9" xfId="5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177" fontId="5" fillId="0" borderId="9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justifyLastLine="1"/>
    </xf>
    <xf numFmtId="0" fontId="5" fillId="0" borderId="11" xfId="0" applyFont="1" applyBorder="1" applyAlignment="1">
      <alignment vertical="center" justifyLastLine="1"/>
    </xf>
    <xf numFmtId="177" fontId="5" fillId="0" borderId="9" xfId="0" applyNumberFormat="1" applyFont="1" applyBorder="1" applyAlignment="1">
      <alignment vertical="center" shrinkToFit="1"/>
    </xf>
    <xf numFmtId="181" fontId="5" fillId="0" borderId="10" xfId="0" applyNumberFormat="1" applyFont="1" applyBorder="1" applyAlignment="1">
      <alignment horizontal="right" vertical="center" wrapText="1"/>
    </xf>
    <xf numFmtId="181" fontId="5" fillId="0" borderId="11" xfId="0" applyNumberFormat="1" applyFont="1" applyBorder="1" applyAlignment="1">
      <alignment horizontal="right" vertical="center" wrapText="1"/>
    </xf>
    <xf numFmtId="181" fontId="5" fillId="0" borderId="12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vertical="center" shrinkToFit="1"/>
    </xf>
    <xf numFmtId="181" fontId="5" fillId="0" borderId="9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justifyLastLine="1"/>
    </xf>
    <xf numFmtId="178" fontId="5" fillId="0" borderId="9" xfId="0" applyNumberFormat="1" applyFont="1" applyBorder="1" applyAlignment="1">
      <alignment vertical="center"/>
    </xf>
    <xf numFmtId="179" fontId="5" fillId="0" borderId="9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 shrinkToFit="1"/>
    </xf>
    <xf numFmtId="49" fontId="5" fillId="0" borderId="11" xfId="0" applyNumberFormat="1" applyFont="1" applyBorder="1" applyAlignment="1">
      <alignment vertical="center" shrinkToFit="1"/>
    </xf>
    <xf numFmtId="49" fontId="5" fillId="0" borderId="12" xfId="0" applyNumberFormat="1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center" vertical="center" justifyLastLine="1"/>
    </xf>
    <xf numFmtId="180" fontId="5" fillId="0" borderId="10" xfId="0" applyNumberFormat="1" applyFont="1" applyBorder="1" applyAlignment="1">
      <alignment vertical="center" justifyLastLine="1"/>
    </xf>
    <xf numFmtId="180" fontId="5" fillId="0" borderId="11" xfId="0" applyNumberFormat="1" applyFont="1" applyBorder="1" applyAlignment="1">
      <alignment vertical="center" justifyLastLine="1"/>
    </xf>
    <xf numFmtId="0" fontId="5" fillId="0" borderId="2" xfId="0" applyFont="1" applyBorder="1" applyAlignment="1">
      <alignment vertical="center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2" borderId="9" xfId="0" applyFont="1" applyFill="1" applyBorder="1" applyAlignment="1">
      <alignment horizontal="center" vertical="center" wrapText="1"/>
    </xf>
    <xf numFmtId="10" fontId="5" fillId="2" borderId="9" xfId="0" applyNumberFormat="1" applyFont="1" applyFill="1" applyBorder="1" applyAlignment="1">
      <alignment horizontal="right" vertical="center" wrapText="1"/>
    </xf>
    <xf numFmtId="0" fontId="5" fillId="0" borderId="13" xfId="0" applyFont="1" applyBorder="1" applyAlignment="1">
      <alignment vertical="center" justifyLastLine="1"/>
    </xf>
    <xf numFmtId="0" fontId="5" fillId="0" borderId="14" xfId="0" applyFont="1" applyBorder="1" applyAlignment="1">
      <alignment vertical="center" justifyLastLine="1"/>
    </xf>
    <xf numFmtId="0" fontId="5" fillId="0" borderId="15" xfId="0" applyFont="1" applyBorder="1" applyAlignment="1">
      <alignment vertical="center" justifyLastLine="1"/>
    </xf>
    <xf numFmtId="0" fontId="5" fillId="2" borderId="9" xfId="0" applyFont="1" applyFill="1" applyBorder="1" applyAlignment="1">
      <alignment horizontal="center" vertical="center"/>
    </xf>
    <xf numFmtId="0" fontId="5" fillId="2" borderId="0" xfId="4" applyFont="1" applyFill="1" applyAlignment="1">
      <alignment horizontal="left" vertical="center" wrapText="1"/>
    </xf>
    <xf numFmtId="0" fontId="5" fillId="2" borderId="0" xfId="4" applyFont="1" applyFill="1" applyAlignment="1">
      <alignment horizontal="left" vertical="center" shrinkToFit="1"/>
    </xf>
    <xf numFmtId="0" fontId="5" fillId="0" borderId="9" xfId="0" applyFont="1" applyBorder="1" applyAlignment="1">
      <alignment horizontal="center" vertical="top" wrapText="1"/>
    </xf>
    <xf numFmtId="181" fontId="5" fillId="2" borderId="11" xfId="0" applyNumberFormat="1" applyFont="1" applyFill="1" applyBorder="1" applyAlignment="1">
      <alignment horizontal="right" vertical="center" wrapText="1"/>
    </xf>
    <xf numFmtId="181" fontId="5" fillId="2" borderId="12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vertical="center" shrinkToFit="1"/>
    </xf>
    <xf numFmtId="181" fontId="5" fillId="2" borderId="1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176" fontId="5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 shrinkToFi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2" fontId="5" fillId="0" borderId="11" xfId="0" applyNumberFormat="1" applyFont="1" applyBorder="1" applyAlignment="1">
      <alignment horizontal="center" vertical="center"/>
    </xf>
    <xf numFmtId="182" fontId="5" fillId="0" borderId="1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0" fillId="0" borderId="9" xfId="0" applyFont="1" applyBorder="1" applyAlignment="1">
      <alignment vertical="top" wrapText="1"/>
    </xf>
    <xf numFmtId="0" fontId="10" fillId="2" borderId="9" xfId="0" applyFont="1" applyFill="1" applyBorder="1" applyAlignment="1">
      <alignment vertical="center"/>
    </xf>
    <xf numFmtId="9" fontId="10" fillId="2" borderId="9" xfId="5" applyFont="1" applyFill="1" applyBorder="1" applyAlignment="1">
      <alignment vertical="center" wrapText="1"/>
    </xf>
    <xf numFmtId="9" fontId="10" fillId="2" borderId="9" xfId="5" applyFont="1" applyFill="1" applyBorder="1" applyAlignment="1">
      <alignment horizontal="right" vertical="center" wrapText="1"/>
    </xf>
    <xf numFmtId="181" fontId="10" fillId="0" borderId="9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horizontal="center" vertical="center" justifyLastLine="1"/>
    </xf>
    <xf numFmtId="0" fontId="10" fillId="0" borderId="11" xfId="0" applyFont="1" applyBorder="1" applyAlignment="1">
      <alignment horizontal="center" vertical="center" justifyLastLine="1"/>
    </xf>
    <xf numFmtId="0" fontId="10" fillId="0" borderId="10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176" fontId="10" fillId="0" borderId="9" xfId="0" applyNumberFormat="1" applyFont="1" applyBorder="1" applyAlignment="1">
      <alignment vertical="center"/>
    </xf>
    <xf numFmtId="178" fontId="10" fillId="0" borderId="9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/>
    </xf>
    <xf numFmtId="177" fontId="10" fillId="0" borderId="9" xfId="0" applyNumberFormat="1" applyFont="1" applyBorder="1" applyAlignment="1">
      <alignment vertical="center"/>
    </xf>
    <xf numFmtId="49" fontId="10" fillId="0" borderId="10" xfId="0" applyNumberFormat="1" applyFont="1" applyBorder="1" applyAlignment="1">
      <alignment vertical="center" shrinkToFit="1"/>
    </xf>
    <xf numFmtId="49" fontId="10" fillId="0" borderId="11" xfId="0" applyNumberFormat="1" applyFont="1" applyBorder="1" applyAlignment="1">
      <alignment vertical="center" shrinkToFit="1"/>
    </xf>
    <xf numFmtId="49" fontId="10" fillId="0" borderId="12" xfId="0" applyNumberFormat="1" applyFont="1" applyBorder="1" applyAlignment="1">
      <alignment vertical="center" shrinkToFit="1"/>
    </xf>
    <xf numFmtId="180" fontId="10" fillId="0" borderId="10" xfId="0" applyNumberFormat="1" applyFont="1" applyBorder="1" applyAlignment="1">
      <alignment vertical="center" shrinkToFit="1"/>
    </xf>
    <xf numFmtId="180" fontId="10" fillId="0" borderId="11" xfId="0" applyNumberFormat="1" applyFont="1" applyBorder="1" applyAlignment="1">
      <alignment vertical="center" shrinkToFit="1"/>
    </xf>
    <xf numFmtId="180" fontId="10" fillId="0" borderId="12" xfId="0" applyNumberFormat="1" applyFont="1" applyBorder="1" applyAlignment="1">
      <alignment vertical="center" shrinkToFit="1"/>
    </xf>
    <xf numFmtId="49" fontId="10" fillId="0" borderId="9" xfId="0" applyNumberFormat="1" applyFont="1" applyBorder="1" applyAlignment="1">
      <alignment horizontal="center" vertical="center" shrinkToFit="1"/>
    </xf>
    <xf numFmtId="177" fontId="10" fillId="0" borderId="9" xfId="0" applyNumberFormat="1" applyFont="1" applyBorder="1" applyAlignment="1">
      <alignment vertical="center" shrinkToFit="1"/>
    </xf>
    <xf numFmtId="181" fontId="10" fillId="0" borderId="10" xfId="0" applyNumberFormat="1" applyFont="1" applyBorder="1" applyAlignment="1">
      <alignment horizontal="right" vertical="center" wrapText="1"/>
    </xf>
    <xf numFmtId="181" fontId="10" fillId="0" borderId="11" xfId="0" applyNumberFormat="1" applyFont="1" applyBorder="1" applyAlignment="1">
      <alignment horizontal="right" vertical="center" wrapText="1"/>
    </xf>
    <xf numFmtId="181" fontId="10" fillId="0" borderId="12" xfId="0" applyNumberFormat="1" applyFont="1" applyBorder="1" applyAlignment="1">
      <alignment horizontal="right" vertical="center" wrapText="1"/>
    </xf>
    <xf numFmtId="10" fontId="10" fillId="2" borderId="9" xfId="0" applyNumberFormat="1" applyFont="1" applyFill="1" applyBorder="1" applyAlignment="1">
      <alignment horizontal="right" vertical="center" wrapText="1"/>
    </xf>
    <xf numFmtId="181" fontId="10" fillId="2" borderId="10" xfId="0" applyNumberFormat="1" applyFont="1" applyFill="1" applyBorder="1" applyAlignment="1">
      <alignment horizontal="right" vertical="center" wrapText="1"/>
    </xf>
    <xf numFmtId="181" fontId="10" fillId="2" borderId="11" xfId="0" applyNumberFormat="1" applyFont="1" applyFill="1" applyBorder="1" applyAlignment="1">
      <alignment horizontal="right" vertical="center" wrapText="1"/>
    </xf>
    <xf numFmtId="181" fontId="10" fillId="2" borderId="12" xfId="0" applyNumberFormat="1" applyFont="1" applyFill="1" applyBorder="1" applyAlignment="1">
      <alignment horizontal="right" vertical="center" wrapText="1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2" xfId="0" applyFont="1" applyBorder="1" applyAlignment="1">
      <alignment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82" fontId="10" fillId="0" borderId="11" xfId="0" applyNumberFormat="1" applyFont="1" applyBorder="1" applyAlignment="1">
      <alignment horizontal="center" vertical="center"/>
    </xf>
    <xf numFmtId="182" fontId="10" fillId="0" borderId="12" xfId="0" applyNumberFormat="1" applyFont="1" applyBorder="1" applyAlignment="1">
      <alignment horizontal="center" vertical="center"/>
    </xf>
  </cellXfs>
  <cellStyles count="6">
    <cellStyle name="パーセント" xfId="5" builtinId="5"/>
    <cellStyle name="パーセント 2" xfId="1" xr:uid="{00000000-0005-0000-0000-000000000000}"/>
    <cellStyle name="桁区切り 4" xfId="2" xr:uid="{00000000-0005-0000-0000-000001000000}"/>
    <cellStyle name="標準" xfId="0" builtinId="0"/>
    <cellStyle name="標準 2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&#36786;&#25919;&#29677;/04%20&#26045;&#35373;&#12539;&#27231;&#26800;&#23566;&#20837;&#31561;/20_&#24066;&#21336;_&#27700;&#31282;&#38306;&#36899;&#27231;&#26800;&#23566;&#20837;&#25903;&#25588;&#20107;&#26989;/R03/50%20&#27700;&#31282;&#38306;&#36899;&#27231;&#26800;&#23566;&#20837;&#25903;&#25588;&#20107;&#26989;/20210401&#35201;&#32177;&#25913;&#27491;/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不承認通知"/>
      <sheetName val="承認通知書"/>
      <sheetName val="コード"/>
      <sheetName val="承認通知書 (差込)"/>
      <sheetName val="コード (2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1"/>
  <sheetViews>
    <sheetView showGridLines="0" showZeros="0" tabSelected="1" view="pageBreakPreview" zoomScaleNormal="100" zoomScaleSheetLayoutView="100" workbookViewId="0">
      <selection activeCell="D9" sqref="D9:N10"/>
    </sheetView>
  </sheetViews>
  <sheetFormatPr defaultColWidth="3.375" defaultRowHeight="20.100000000000001" customHeight="1"/>
  <cols>
    <col min="1" max="28" width="3.375" style="1"/>
    <col min="29" max="29" width="2.625" style="1" customWidth="1"/>
    <col min="30" max="30" width="3.375" style="1" hidden="1" customWidth="1"/>
    <col min="31" max="34" width="3.375" style="1"/>
    <col min="35" max="35" width="2.5" style="1" customWidth="1"/>
    <col min="36" max="36" width="3.375" style="1" hidden="1" customWidth="1"/>
    <col min="37" max="16384" width="3.375" style="1"/>
  </cols>
  <sheetData>
    <row r="1" spans="1:36" ht="20.100000000000001" customHeight="1">
      <c r="A1" s="1" t="s">
        <v>119</v>
      </c>
    </row>
    <row r="3" spans="1:36" ht="20.100000000000001" customHeight="1">
      <c r="A3" s="22" t="s">
        <v>110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5" spans="1:36" ht="20.100000000000001" customHeight="1">
      <c r="A5" s="27" t="s">
        <v>18</v>
      </c>
      <c r="B5" s="27"/>
      <c r="C5" s="27"/>
      <c r="D5" s="27"/>
      <c r="E5" s="44"/>
      <c r="F5" s="45"/>
      <c r="G5" s="45"/>
      <c r="H5" s="45"/>
      <c r="I5" s="45"/>
      <c r="J5" s="46"/>
      <c r="K5" s="44" t="s">
        <v>116</v>
      </c>
      <c r="L5" s="45"/>
      <c r="M5" s="45"/>
      <c r="N5" s="45"/>
      <c r="O5" s="45"/>
      <c r="P5" s="45"/>
      <c r="Q5" s="44"/>
      <c r="R5" s="45"/>
      <c r="S5" s="45"/>
      <c r="T5" s="45"/>
      <c r="U5" s="45"/>
      <c r="V5" s="45"/>
      <c r="W5" s="45"/>
      <c r="X5" s="45"/>
      <c r="Y5" s="45"/>
      <c r="Z5" s="46"/>
      <c r="AD5" s="1" t="s">
        <v>71</v>
      </c>
      <c r="AJ5" s="1" t="s">
        <v>85</v>
      </c>
    </row>
    <row r="6" spans="1:36" ht="20.100000000000001" customHeight="1">
      <c r="A6" s="27" t="s">
        <v>84</v>
      </c>
      <c r="B6" s="27"/>
      <c r="C6" s="27"/>
      <c r="D6" s="27"/>
      <c r="E6" s="44"/>
      <c r="F6" s="45"/>
      <c r="G6" s="45"/>
      <c r="H6" s="45"/>
      <c r="I6" s="45"/>
      <c r="J6" s="46"/>
      <c r="K6" s="44" t="s">
        <v>87</v>
      </c>
      <c r="L6" s="45"/>
      <c r="M6" s="45"/>
      <c r="N6" s="45"/>
      <c r="O6" s="45"/>
      <c r="P6" s="45"/>
      <c r="Q6" s="44"/>
      <c r="R6" s="45"/>
      <c r="S6" s="45"/>
      <c r="T6" s="45"/>
      <c r="U6" s="45"/>
      <c r="V6" s="45"/>
      <c r="W6" s="45"/>
      <c r="X6" s="45"/>
      <c r="Y6" s="103"/>
      <c r="Z6" s="104"/>
      <c r="AD6" s="1" t="s">
        <v>72</v>
      </c>
      <c r="AJ6" s="1" t="s">
        <v>86</v>
      </c>
    </row>
    <row r="7" spans="1:36" ht="20.100000000000001" customHeight="1">
      <c r="A7" s="1" t="s">
        <v>32</v>
      </c>
      <c r="AD7" s="1" t="s">
        <v>75</v>
      </c>
    </row>
    <row r="8" spans="1:36" ht="20.100000000000001" customHeight="1">
      <c r="A8" s="34" t="s">
        <v>51</v>
      </c>
      <c r="B8" s="34"/>
      <c r="C8" s="34"/>
      <c r="D8" s="92"/>
      <c r="E8" s="93"/>
      <c r="F8" s="93"/>
      <c r="G8" s="93"/>
      <c r="H8" s="93"/>
      <c r="I8" s="93"/>
      <c r="J8" s="93"/>
      <c r="K8" s="93"/>
      <c r="L8" s="93"/>
      <c r="M8" s="93"/>
      <c r="N8" s="94"/>
      <c r="O8" s="44" t="s">
        <v>2</v>
      </c>
      <c r="P8" s="45"/>
      <c r="Q8" s="46"/>
      <c r="R8" s="92"/>
      <c r="S8" s="93"/>
      <c r="T8" s="93"/>
      <c r="U8" s="93"/>
      <c r="V8" s="93"/>
      <c r="W8" s="93"/>
      <c r="X8" s="93"/>
      <c r="Y8" s="93"/>
      <c r="Z8" s="94"/>
      <c r="AD8" s="1" t="s">
        <v>73</v>
      </c>
    </row>
    <row r="9" spans="1:36" ht="20.100000000000001" customHeight="1">
      <c r="A9" s="27" t="s">
        <v>52</v>
      </c>
      <c r="B9" s="27"/>
      <c r="C9" s="27"/>
      <c r="D9" s="95" t="s">
        <v>49</v>
      </c>
      <c r="E9" s="60"/>
      <c r="F9" s="60"/>
      <c r="G9" s="60"/>
      <c r="H9" s="60"/>
      <c r="I9" s="60"/>
      <c r="J9" s="60"/>
      <c r="K9" s="60"/>
      <c r="L9" s="60"/>
      <c r="M9" s="60"/>
      <c r="N9" s="96"/>
      <c r="O9" s="100" t="s">
        <v>3</v>
      </c>
      <c r="P9" s="101"/>
      <c r="Q9" s="102"/>
      <c r="R9" s="95"/>
      <c r="S9" s="60"/>
      <c r="T9" s="60"/>
      <c r="U9" s="60"/>
      <c r="V9" s="60"/>
      <c r="W9" s="60"/>
      <c r="X9" s="60"/>
      <c r="Y9" s="60"/>
      <c r="Z9" s="96"/>
      <c r="AD9" s="1" t="s">
        <v>74</v>
      </c>
    </row>
    <row r="10" spans="1:36" ht="20.100000000000001" customHeight="1">
      <c r="A10" s="27"/>
      <c r="B10" s="27"/>
      <c r="C10" s="2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  <c r="O10" s="105" t="s">
        <v>1</v>
      </c>
      <c r="P10" s="106"/>
      <c r="Q10" s="107"/>
      <c r="R10" s="55"/>
      <c r="S10" s="56"/>
      <c r="T10" s="56"/>
      <c r="U10" s="56"/>
      <c r="V10" s="56"/>
      <c r="W10" s="56"/>
      <c r="X10" s="56"/>
      <c r="Y10" s="56"/>
      <c r="Z10" s="91"/>
    </row>
    <row r="12" spans="1:36" ht="20.100000000000001" customHeight="1">
      <c r="A12" s="1" t="s">
        <v>70</v>
      </c>
      <c r="Z12" s="9" t="s">
        <v>34</v>
      </c>
    </row>
    <row r="13" spans="1:36" ht="39.950000000000003" customHeight="1">
      <c r="A13" s="88" t="s">
        <v>28</v>
      </c>
      <c r="B13" s="89"/>
      <c r="C13" s="89"/>
      <c r="D13" s="89"/>
      <c r="E13" s="90"/>
      <c r="F13" s="82" t="s">
        <v>76</v>
      </c>
      <c r="G13" s="83"/>
      <c r="H13" s="83"/>
      <c r="I13" s="84"/>
      <c r="J13" s="82" t="s">
        <v>50</v>
      </c>
      <c r="K13" s="83"/>
      <c r="L13" s="83"/>
      <c r="M13" s="84"/>
      <c r="N13" s="82" t="s">
        <v>77</v>
      </c>
      <c r="O13" s="83"/>
      <c r="P13" s="83"/>
      <c r="Q13" s="84"/>
      <c r="R13" s="83" t="s">
        <v>78</v>
      </c>
      <c r="S13" s="83"/>
      <c r="T13" s="83"/>
      <c r="U13" s="84"/>
      <c r="V13" s="64" t="s">
        <v>61</v>
      </c>
      <c r="W13" s="64"/>
      <c r="X13" s="64"/>
      <c r="Y13" s="64"/>
      <c r="Z13" s="64"/>
    </row>
    <row r="14" spans="1:36" ht="30" customHeight="1">
      <c r="A14" s="88"/>
      <c r="B14" s="89"/>
      <c r="C14" s="89"/>
      <c r="D14" s="89"/>
      <c r="E14" s="90"/>
      <c r="F14" s="76" t="s">
        <v>38</v>
      </c>
      <c r="G14" s="73"/>
      <c r="H14" s="73"/>
      <c r="I14" s="74"/>
      <c r="J14" s="76" t="s">
        <v>48</v>
      </c>
      <c r="K14" s="73"/>
      <c r="L14" s="73"/>
      <c r="M14" s="74"/>
      <c r="N14" s="76" t="s">
        <v>48</v>
      </c>
      <c r="O14" s="73"/>
      <c r="P14" s="73"/>
      <c r="Q14" s="74"/>
      <c r="R14" s="73" t="s">
        <v>48</v>
      </c>
      <c r="S14" s="73"/>
      <c r="T14" s="73"/>
      <c r="U14" s="74"/>
      <c r="V14" s="65" t="s">
        <v>47</v>
      </c>
      <c r="W14" s="65"/>
      <c r="X14" s="65"/>
      <c r="Y14" s="65"/>
      <c r="Z14" s="65"/>
    </row>
    <row r="15" spans="1:36" ht="30" customHeight="1">
      <c r="A15" s="85"/>
      <c r="B15" s="86"/>
      <c r="C15" s="86"/>
      <c r="D15" s="86"/>
      <c r="E15" s="87"/>
      <c r="F15" s="76" t="s">
        <v>48</v>
      </c>
      <c r="G15" s="73"/>
      <c r="H15" s="73"/>
      <c r="I15" s="74"/>
      <c r="J15" s="76" t="s">
        <v>48</v>
      </c>
      <c r="K15" s="73"/>
      <c r="L15" s="73"/>
      <c r="M15" s="74"/>
      <c r="N15" s="76" t="s">
        <v>48</v>
      </c>
      <c r="O15" s="73"/>
      <c r="P15" s="73"/>
      <c r="Q15" s="74"/>
      <c r="R15" s="73" t="s">
        <v>48</v>
      </c>
      <c r="S15" s="73"/>
      <c r="T15" s="73"/>
      <c r="U15" s="74"/>
      <c r="V15" s="65" t="s">
        <v>47</v>
      </c>
      <c r="W15" s="65"/>
      <c r="X15" s="65"/>
      <c r="Y15" s="65"/>
      <c r="Z15" s="65"/>
    </row>
    <row r="16" spans="1:36" ht="30" customHeight="1">
      <c r="A16" s="82"/>
      <c r="B16" s="83"/>
      <c r="C16" s="83"/>
      <c r="D16" s="83"/>
      <c r="E16" s="84"/>
      <c r="F16" s="76" t="s">
        <v>48</v>
      </c>
      <c r="G16" s="73"/>
      <c r="H16" s="73"/>
      <c r="I16" s="74"/>
      <c r="J16" s="76" t="s">
        <v>48</v>
      </c>
      <c r="K16" s="73"/>
      <c r="L16" s="73"/>
      <c r="M16" s="74"/>
      <c r="N16" s="76" t="s">
        <v>48</v>
      </c>
      <c r="O16" s="73"/>
      <c r="P16" s="73"/>
      <c r="Q16" s="74"/>
      <c r="R16" s="73" t="s">
        <v>48</v>
      </c>
      <c r="S16" s="73"/>
      <c r="T16" s="73"/>
      <c r="U16" s="74"/>
      <c r="V16" s="65" t="s">
        <v>47</v>
      </c>
      <c r="W16" s="65"/>
      <c r="X16" s="65"/>
      <c r="Y16" s="65"/>
      <c r="Z16" s="65"/>
    </row>
    <row r="17" spans="1:26" ht="30" customHeight="1">
      <c r="A17" s="41" t="s">
        <v>53</v>
      </c>
      <c r="B17" s="42"/>
      <c r="C17" s="42"/>
      <c r="D17" s="42"/>
      <c r="E17" s="43"/>
      <c r="F17" s="38" t="s">
        <v>48</v>
      </c>
      <c r="G17" s="39"/>
      <c r="H17" s="39"/>
      <c r="I17" s="40"/>
      <c r="J17" s="38" t="s">
        <v>48</v>
      </c>
      <c r="K17" s="39"/>
      <c r="L17" s="39"/>
      <c r="M17" s="40"/>
      <c r="N17" s="38" t="s">
        <v>48</v>
      </c>
      <c r="O17" s="39"/>
      <c r="P17" s="39"/>
      <c r="Q17" s="40"/>
      <c r="R17" s="39" t="s">
        <v>48</v>
      </c>
      <c r="S17" s="39"/>
      <c r="T17" s="39"/>
      <c r="U17" s="40"/>
      <c r="V17" s="65" t="s">
        <v>47</v>
      </c>
      <c r="W17" s="65"/>
      <c r="X17" s="65"/>
      <c r="Y17" s="65"/>
      <c r="Z17" s="65"/>
    </row>
    <row r="18" spans="1:26" ht="30" customHeight="1">
      <c r="A18" s="44" t="s">
        <v>54</v>
      </c>
      <c r="B18" s="45"/>
      <c r="C18" s="45"/>
      <c r="D18" s="45"/>
      <c r="E18" s="46"/>
      <c r="F18" s="79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1"/>
    </row>
    <row r="20" spans="1:26" ht="20.100000000000001" customHeight="1">
      <c r="A20" s="1" t="s">
        <v>64</v>
      </c>
      <c r="Z20" s="9" t="s">
        <v>30</v>
      </c>
    </row>
    <row r="21" spans="1:26" ht="39.950000000000003" customHeight="1">
      <c r="A21" s="29" t="s">
        <v>55</v>
      </c>
      <c r="B21" s="30"/>
      <c r="C21" s="30"/>
      <c r="D21" s="30"/>
      <c r="E21" s="57"/>
      <c r="F21" s="29" t="s">
        <v>79</v>
      </c>
      <c r="G21" s="30"/>
      <c r="H21" s="57"/>
      <c r="I21" s="49" t="s">
        <v>56</v>
      </c>
      <c r="J21" s="49"/>
      <c r="K21" s="33" t="s">
        <v>62</v>
      </c>
      <c r="L21" s="34"/>
      <c r="M21" s="34"/>
      <c r="N21" s="34"/>
      <c r="O21" s="33" t="s">
        <v>63</v>
      </c>
      <c r="P21" s="34"/>
      <c r="Q21" s="34"/>
      <c r="R21" s="34"/>
      <c r="S21" s="34" t="s">
        <v>57</v>
      </c>
      <c r="T21" s="34"/>
      <c r="U21" s="34"/>
      <c r="V21" s="34"/>
      <c r="W21" s="34" t="s">
        <v>58</v>
      </c>
      <c r="X21" s="34"/>
      <c r="Y21" s="34"/>
      <c r="Z21" s="34"/>
    </row>
    <row r="22" spans="1:26" ht="20.100000000000001" customHeight="1">
      <c r="A22" s="52"/>
      <c r="B22" s="53"/>
      <c r="C22" s="53"/>
      <c r="D22" s="53"/>
      <c r="E22" s="54"/>
      <c r="F22" s="55"/>
      <c r="G22" s="56"/>
      <c r="H22" s="91"/>
      <c r="I22" s="47"/>
      <c r="J22" s="47"/>
      <c r="K22" s="37">
        <f>O22*1.1</f>
        <v>0</v>
      </c>
      <c r="L22" s="37"/>
      <c r="M22" s="37"/>
      <c r="N22" s="37"/>
      <c r="O22" s="37"/>
      <c r="P22" s="37"/>
      <c r="Q22" s="37"/>
      <c r="R22" s="37"/>
      <c r="S22" s="37">
        <f>IF(O22&gt;=1500000,500000,ROUNDDOWN(O22/3,-3))</f>
        <v>0</v>
      </c>
      <c r="T22" s="37"/>
      <c r="U22" s="37"/>
      <c r="V22" s="37"/>
      <c r="W22" s="31">
        <f>K22-S22</f>
        <v>0</v>
      </c>
      <c r="X22" s="32"/>
      <c r="Y22" s="32"/>
      <c r="Z22" s="32"/>
    </row>
    <row r="23" spans="1:26" ht="20.100000000000001" customHeight="1">
      <c r="A23" s="52"/>
      <c r="B23" s="53"/>
      <c r="C23" s="53"/>
      <c r="D23" s="53"/>
      <c r="E23" s="54"/>
      <c r="F23" s="52"/>
      <c r="G23" s="53"/>
      <c r="H23" s="54"/>
      <c r="I23" s="47"/>
      <c r="J23" s="47"/>
      <c r="K23" s="37">
        <f t="shared" ref="K23:K24" si="0">O23*1.1</f>
        <v>0</v>
      </c>
      <c r="L23" s="37"/>
      <c r="M23" s="37"/>
      <c r="N23" s="37"/>
      <c r="O23" s="37"/>
      <c r="P23" s="37"/>
      <c r="Q23" s="37"/>
      <c r="R23" s="37"/>
      <c r="S23" s="37">
        <f t="shared" ref="S23:S24" si="1">IF(O23&gt;=1500000,500000,ROUNDDOWN(O23/3,-3))</f>
        <v>0</v>
      </c>
      <c r="T23" s="37"/>
      <c r="U23" s="37"/>
      <c r="V23" s="37"/>
      <c r="W23" s="31">
        <f t="shared" ref="W23:W24" si="2">K23-S23</f>
        <v>0</v>
      </c>
      <c r="X23" s="32"/>
      <c r="Y23" s="32"/>
      <c r="Z23" s="32"/>
    </row>
    <row r="24" spans="1:26" ht="20.100000000000001" customHeight="1">
      <c r="A24" s="52"/>
      <c r="B24" s="53"/>
      <c r="C24" s="53"/>
      <c r="D24" s="53"/>
      <c r="E24" s="54"/>
      <c r="F24" s="52"/>
      <c r="G24" s="53"/>
      <c r="H24" s="54"/>
      <c r="I24" s="47"/>
      <c r="J24" s="47"/>
      <c r="K24" s="37">
        <f t="shared" si="0"/>
        <v>0</v>
      </c>
      <c r="L24" s="37"/>
      <c r="M24" s="37"/>
      <c r="N24" s="37"/>
      <c r="O24" s="37"/>
      <c r="P24" s="37"/>
      <c r="Q24" s="37"/>
      <c r="R24" s="37"/>
      <c r="S24" s="37">
        <f t="shared" si="1"/>
        <v>0</v>
      </c>
      <c r="T24" s="37"/>
      <c r="U24" s="37"/>
      <c r="V24" s="37"/>
      <c r="W24" s="31">
        <f t="shared" si="2"/>
        <v>0</v>
      </c>
      <c r="X24" s="32"/>
      <c r="Y24" s="32"/>
      <c r="Z24" s="32"/>
    </row>
    <row r="25" spans="1:26" ht="20.100000000000001" customHeight="1">
      <c r="A25" s="28" t="s">
        <v>16</v>
      </c>
      <c r="B25" s="28"/>
      <c r="C25" s="28"/>
      <c r="D25" s="28"/>
      <c r="E25" s="28"/>
      <c r="F25" s="28"/>
      <c r="G25" s="28"/>
      <c r="H25" s="28"/>
      <c r="I25" s="51"/>
      <c r="J25" s="51"/>
      <c r="K25" s="31">
        <f>SUM(K22:N24)</f>
        <v>0</v>
      </c>
      <c r="L25" s="32"/>
      <c r="M25" s="32"/>
      <c r="N25" s="32"/>
      <c r="O25" s="31">
        <f t="shared" ref="O25" si="3">SUM(O22:R24)</f>
        <v>0</v>
      </c>
      <c r="P25" s="32"/>
      <c r="Q25" s="32"/>
      <c r="R25" s="32"/>
      <c r="S25" s="31">
        <f t="shared" ref="S25" si="4">SUM(S22:V24)</f>
        <v>0</v>
      </c>
      <c r="T25" s="32"/>
      <c r="U25" s="32"/>
      <c r="V25" s="32"/>
      <c r="W25" s="31">
        <f t="shared" ref="W25" si="5">SUM(W22:Z24)</f>
        <v>0</v>
      </c>
      <c r="X25" s="32"/>
      <c r="Y25" s="32"/>
      <c r="Z25" s="32"/>
    </row>
    <row r="26" spans="1:26" ht="20.100000000000001" customHeight="1">
      <c r="P26" s="77"/>
      <c r="Q26" s="77"/>
      <c r="W26" s="60"/>
      <c r="X26" s="60"/>
      <c r="Y26" s="60"/>
      <c r="Z26" s="60"/>
    </row>
    <row r="27" spans="1:26" ht="20.100000000000001" customHeight="1">
      <c r="A27" s="49" t="s">
        <v>9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W27" s="77"/>
      <c r="X27" s="77"/>
      <c r="Y27" s="77"/>
      <c r="Z27" s="77"/>
    </row>
    <row r="28" spans="1:26" ht="20.100000000000001" customHeight="1">
      <c r="A28" s="49" t="s">
        <v>8</v>
      </c>
      <c r="B28" s="49"/>
      <c r="C28" s="49"/>
      <c r="D28" s="49"/>
      <c r="E28" s="49"/>
      <c r="F28" s="49" t="s">
        <v>7</v>
      </c>
      <c r="G28" s="49"/>
      <c r="H28" s="49"/>
      <c r="I28" s="49"/>
      <c r="J28" s="49"/>
      <c r="K28" s="49" t="s">
        <v>6</v>
      </c>
      <c r="L28" s="49"/>
      <c r="M28" s="49"/>
      <c r="N28" s="49"/>
      <c r="O28" s="49" t="s">
        <v>5</v>
      </c>
      <c r="P28" s="49"/>
      <c r="Q28" s="49"/>
      <c r="S28" s="10"/>
      <c r="T28" s="10"/>
      <c r="W28" s="77"/>
      <c r="X28" s="77"/>
      <c r="Y28" s="77"/>
      <c r="Z28" s="77"/>
    </row>
    <row r="29" spans="1:26" ht="20.100000000000001" customHeight="1">
      <c r="A29" s="75"/>
      <c r="B29" s="75"/>
      <c r="C29" s="75"/>
      <c r="D29" s="75"/>
      <c r="E29" s="75"/>
      <c r="F29" s="32"/>
      <c r="G29" s="32"/>
      <c r="H29" s="32"/>
      <c r="I29" s="32"/>
      <c r="J29" s="32"/>
      <c r="K29" s="78"/>
      <c r="L29" s="78"/>
      <c r="M29" s="78"/>
      <c r="N29" s="78"/>
      <c r="O29" s="50"/>
      <c r="P29" s="50"/>
      <c r="Q29" s="50"/>
      <c r="W29" s="77"/>
      <c r="X29" s="77"/>
      <c r="Y29" s="77"/>
      <c r="Z29" s="77"/>
    </row>
    <row r="31" spans="1:26" ht="20.100000000000001" customHeight="1">
      <c r="A31" s="1" t="s">
        <v>33</v>
      </c>
      <c r="Z31" s="9" t="s">
        <v>37</v>
      </c>
    </row>
    <row r="32" spans="1:26" ht="20.100000000000001" customHeight="1">
      <c r="A32" s="27"/>
      <c r="B32" s="27"/>
      <c r="C32" s="27"/>
      <c r="D32" s="27"/>
      <c r="E32" s="29" t="s">
        <v>35</v>
      </c>
      <c r="F32" s="30"/>
      <c r="G32" s="30"/>
      <c r="H32" s="30"/>
      <c r="I32" s="29" t="s">
        <v>36</v>
      </c>
      <c r="J32" s="30"/>
      <c r="K32" s="30"/>
      <c r="L32" s="30"/>
      <c r="M32" s="29" t="s">
        <v>29</v>
      </c>
      <c r="N32" s="30"/>
      <c r="O32" s="30"/>
      <c r="P32" s="30"/>
      <c r="Q32" s="49" t="s">
        <v>11</v>
      </c>
      <c r="R32" s="49"/>
      <c r="S32" s="49"/>
      <c r="T32" s="27" t="s">
        <v>12</v>
      </c>
      <c r="U32" s="27"/>
      <c r="V32" s="27"/>
      <c r="W32" s="49" t="s">
        <v>0</v>
      </c>
      <c r="X32" s="49"/>
      <c r="Y32" s="49"/>
      <c r="Z32" s="49"/>
    </row>
    <row r="33" spans="1:47" ht="20.100000000000001" customHeight="1">
      <c r="A33" s="49" t="s">
        <v>10</v>
      </c>
      <c r="B33" s="49"/>
      <c r="C33" s="49"/>
      <c r="D33" s="49"/>
      <c r="E33" s="35"/>
      <c r="F33" s="36"/>
      <c r="G33" s="36"/>
      <c r="H33" s="36"/>
      <c r="I33" s="55"/>
      <c r="J33" s="56"/>
      <c r="K33" s="56"/>
      <c r="L33" s="56"/>
      <c r="M33" s="58"/>
      <c r="N33" s="59"/>
      <c r="O33" s="59"/>
      <c r="P33" s="59"/>
      <c r="Q33" s="51"/>
      <c r="R33" s="51"/>
      <c r="S33" s="51"/>
      <c r="T33" s="48"/>
      <c r="U33" s="48"/>
      <c r="V33" s="48"/>
      <c r="W33" s="72" t="s">
        <v>46</v>
      </c>
      <c r="X33" s="72"/>
      <c r="Y33" s="72"/>
      <c r="Z33" s="72"/>
      <c r="AF33" s="1">
        <f>IF(A22="田植機",IF(F22&lt;=5,5,IF(F22=6,9,12)),0)+IF(A22="コンバイン",IF(F22&lt;=3,6,IF(F22=4,10,14)),0)</f>
        <v>0</v>
      </c>
    </row>
    <row r="34" spans="1:47" ht="20.100000000000001" customHeight="1">
      <c r="A34" s="49" t="s">
        <v>15</v>
      </c>
      <c r="B34" s="49"/>
      <c r="C34" s="49"/>
      <c r="D34" s="49"/>
      <c r="E34" s="35"/>
      <c r="F34" s="36"/>
      <c r="G34" s="36"/>
      <c r="H34" s="36"/>
      <c r="I34" s="35"/>
      <c r="J34" s="36"/>
      <c r="K34" s="36"/>
      <c r="L34" s="36"/>
      <c r="M34" s="58"/>
      <c r="N34" s="59"/>
      <c r="O34" s="59"/>
      <c r="P34" s="59"/>
      <c r="Q34" s="51"/>
      <c r="R34" s="51"/>
      <c r="S34" s="51"/>
      <c r="T34" s="48"/>
      <c r="U34" s="48"/>
      <c r="V34" s="48"/>
      <c r="W34" s="72"/>
      <c r="X34" s="72"/>
      <c r="Y34" s="72"/>
      <c r="Z34" s="72"/>
    </row>
    <row r="35" spans="1:47" ht="20.100000000000001" customHeight="1">
      <c r="A35" s="49" t="s">
        <v>16</v>
      </c>
      <c r="B35" s="49"/>
      <c r="C35" s="49"/>
      <c r="D35" s="49"/>
      <c r="E35" s="66"/>
      <c r="F35" s="67"/>
      <c r="G35" s="67"/>
      <c r="H35" s="67"/>
      <c r="I35" s="66"/>
      <c r="J35" s="67"/>
      <c r="K35" s="67"/>
      <c r="L35" s="67"/>
      <c r="M35" s="66"/>
      <c r="N35" s="67"/>
      <c r="O35" s="67"/>
      <c r="P35" s="68"/>
      <c r="Q35" s="51">
        <f>SUM(Q33:S34)</f>
        <v>0</v>
      </c>
      <c r="R35" s="32"/>
      <c r="S35" s="32"/>
      <c r="T35" s="48">
        <f>SUM(T33:V34)</f>
        <v>0</v>
      </c>
      <c r="U35" s="32"/>
      <c r="V35" s="32"/>
      <c r="W35" s="72"/>
      <c r="X35" s="72"/>
      <c r="Y35" s="72"/>
      <c r="Z35" s="72"/>
    </row>
    <row r="37" spans="1:47" ht="20.100000000000001" customHeight="1">
      <c r="A37" s="1" t="s">
        <v>65</v>
      </c>
    </row>
    <row r="38" spans="1:47" ht="39.950000000000003" customHeight="1">
      <c r="A38" s="69" t="s">
        <v>45</v>
      </c>
      <c r="B38" s="69"/>
      <c r="C38" s="69"/>
      <c r="D38" s="69"/>
      <c r="E38" s="69"/>
      <c r="F38" s="64" t="s">
        <v>76</v>
      </c>
      <c r="G38" s="69"/>
      <c r="H38" s="69"/>
      <c r="I38" s="69"/>
      <c r="J38" s="64" t="s">
        <v>50</v>
      </c>
      <c r="K38" s="69"/>
      <c r="L38" s="69"/>
      <c r="M38" s="69"/>
      <c r="N38" s="64" t="s">
        <v>77</v>
      </c>
      <c r="O38" s="69"/>
      <c r="P38" s="69"/>
      <c r="Q38" s="69"/>
      <c r="R38" s="64" t="s">
        <v>78</v>
      </c>
      <c r="S38" s="69"/>
      <c r="T38" s="69"/>
      <c r="U38" s="69"/>
      <c r="V38" s="64" t="s">
        <v>60</v>
      </c>
      <c r="W38" s="69"/>
      <c r="X38" s="69"/>
      <c r="Y38" s="69"/>
      <c r="Z38" s="69"/>
    </row>
    <row r="39" spans="1:47" ht="20.100000000000001" customHeight="1">
      <c r="A39" s="24"/>
      <c r="B39" s="24"/>
      <c r="C39" s="24"/>
      <c r="D39" s="24"/>
      <c r="E39" s="24"/>
      <c r="F39" s="25">
        <v>1</v>
      </c>
      <c r="G39" s="25"/>
      <c r="H39" s="25"/>
      <c r="I39" s="25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>
        <f>R39/F39</f>
        <v>0</v>
      </c>
      <c r="W39" s="26"/>
      <c r="X39" s="26"/>
      <c r="Y39" s="26"/>
      <c r="Z39" s="26"/>
    </row>
    <row r="40" spans="1:47" ht="20.100000000000001" customHeight="1">
      <c r="A40" s="1" t="s">
        <v>44</v>
      </c>
    </row>
    <row r="41" spans="1:47" ht="40.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U41" s="11"/>
    </row>
    <row r="42" spans="1:47" ht="19.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U42" s="11"/>
    </row>
    <row r="43" spans="1:47" ht="19.5" customHeight="1">
      <c r="A43" s="19" t="s">
        <v>80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U43" s="11"/>
    </row>
    <row r="44" spans="1:47" ht="39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U44" s="11"/>
    </row>
    <row r="45" spans="1:47" ht="20.100000000000001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U45" s="11"/>
    </row>
    <row r="46" spans="1:47" ht="20.100000000000001" customHeight="1">
      <c r="A46" s="16" t="s">
        <v>81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7"/>
      <c r="V46" s="18"/>
      <c r="W46" s="18"/>
      <c r="X46" s="16"/>
      <c r="Y46" s="16"/>
      <c r="Z46" s="16"/>
      <c r="AU46" s="11"/>
    </row>
    <row r="47" spans="1:47" ht="20.100000000000001" customHeight="1">
      <c r="A47" s="16"/>
      <c r="B47" s="14" t="s">
        <v>31</v>
      </c>
      <c r="C47" s="70" t="s">
        <v>66</v>
      </c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U47" s="11"/>
    </row>
    <row r="48" spans="1:47" ht="20.100000000000001" customHeight="1">
      <c r="A48" s="16"/>
      <c r="B48" s="14" t="s">
        <v>31</v>
      </c>
      <c r="C48" s="70" t="s">
        <v>67</v>
      </c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U48" s="11"/>
    </row>
    <row r="49" spans="1:47" ht="20.100000000000001" customHeight="1">
      <c r="A49" s="16"/>
      <c r="B49" s="14" t="s">
        <v>31</v>
      </c>
      <c r="C49" s="70" t="s">
        <v>68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U49" s="11"/>
    </row>
    <row r="50" spans="1:47" ht="20.100000000000001" customHeight="1">
      <c r="A50" s="16"/>
      <c r="B50" s="14" t="s">
        <v>31</v>
      </c>
      <c r="C50" s="71" t="s">
        <v>69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U50" s="11"/>
    </row>
    <row r="51" spans="1:47" ht="20.100000000000001" customHeight="1">
      <c r="A51" s="16"/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U51" s="11"/>
    </row>
    <row r="52" spans="1:47" ht="20.100000000000001" customHeight="1">
      <c r="A52" s="1" t="s">
        <v>82</v>
      </c>
    </row>
    <row r="53" spans="1:47" ht="39.950000000000003" customHeight="1">
      <c r="A53" s="61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3"/>
    </row>
    <row r="55" spans="1:47" ht="20.100000000000001" customHeight="1">
      <c r="A55" s="1" t="s">
        <v>83</v>
      </c>
    </row>
    <row r="56" spans="1:47" ht="20.100000000000001" customHeight="1">
      <c r="A56" s="2" t="s">
        <v>17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3"/>
    </row>
    <row r="57" spans="1:47" ht="20.100000000000001" customHeight="1">
      <c r="A57" s="21" t="s">
        <v>31</v>
      </c>
      <c r="B57" s="1" t="s">
        <v>13</v>
      </c>
      <c r="Z57" s="5"/>
    </row>
    <row r="58" spans="1:47" ht="20.100000000000001" customHeight="1">
      <c r="A58" s="21" t="s">
        <v>31</v>
      </c>
      <c r="B58" s="1" t="s">
        <v>14</v>
      </c>
      <c r="Z58" s="5"/>
    </row>
    <row r="59" spans="1:47" ht="20.100000000000001" customHeight="1">
      <c r="A59" s="21" t="s">
        <v>31</v>
      </c>
      <c r="B59" s="1" t="s">
        <v>43</v>
      </c>
      <c r="Z59" s="5"/>
    </row>
    <row r="60" spans="1:47" ht="20.100000000000001" customHeight="1">
      <c r="A60" s="21" t="s">
        <v>31</v>
      </c>
      <c r="B60" s="1" t="s">
        <v>111</v>
      </c>
      <c r="Z60" s="5"/>
    </row>
    <row r="61" spans="1:47" ht="20.100000000000001" customHeight="1">
      <c r="A61" s="4" t="s">
        <v>20</v>
      </c>
      <c r="Z61" s="5"/>
    </row>
    <row r="62" spans="1:47" ht="20.100000000000001" customHeight="1">
      <c r="A62" s="4" t="s">
        <v>25</v>
      </c>
      <c r="F62" s="20" t="s">
        <v>31</v>
      </c>
      <c r="G62" s="1" t="s">
        <v>21</v>
      </c>
      <c r="Z62" s="5"/>
    </row>
    <row r="63" spans="1:47" ht="20.100000000000001" customHeight="1">
      <c r="A63" s="4" t="s">
        <v>26</v>
      </c>
      <c r="F63" s="20" t="s">
        <v>31</v>
      </c>
      <c r="G63" s="1" t="s">
        <v>21</v>
      </c>
      <c r="Z63" s="5"/>
    </row>
    <row r="64" spans="1:47" ht="20.100000000000001" customHeight="1">
      <c r="A64" s="4"/>
      <c r="F64" s="20" t="s">
        <v>31</v>
      </c>
      <c r="G64" s="1" t="s">
        <v>59</v>
      </c>
      <c r="Z64" s="5"/>
    </row>
    <row r="65" spans="1:26" ht="20.100000000000001" customHeight="1">
      <c r="A65" s="4"/>
      <c r="F65" s="20" t="s">
        <v>31</v>
      </c>
      <c r="G65" s="1" t="s">
        <v>40</v>
      </c>
      <c r="Z65" s="5"/>
    </row>
    <row r="66" spans="1:26" ht="20.100000000000001" customHeight="1">
      <c r="A66" s="4" t="s">
        <v>19</v>
      </c>
      <c r="F66" s="20" t="s">
        <v>31</v>
      </c>
      <c r="G66" s="1" t="s">
        <v>22</v>
      </c>
      <c r="Z66" s="5"/>
    </row>
    <row r="67" spans="1:26" ht="20.100000000000001" customHeight="1">
      <c r="A67" s="4" t="s">
        <v>42</v>
      </c>
      <c r="F67" s="20" t="s">
        <v>31</v>
      </c>
      <c r="G67" s="1" t="s">
        <v>39</v>
      </c>
      <c r="Z67" s="5"/>
    </row>
    <row r="68" spans="1:26" ht="20.100000000000001" customHeight="1">
      <c r="A68" s="4"/>
      <c r="F68" s="20" t="s">
        <v>31</v>
      </c>
      <c r="G68" s="1" t="s">
        <v>41</v>
      </c>
      <c r="Z68" s="5"/>
    </row>
    <row r="69" spans="1:26" ht="20.100000000000001" customHeight="1">
      <c r="A69" s="4" t="s">
        <v>4</v>
      </c>
      <c r="Z69" s="5"/>
    </row>
    <row r="70" spans="1:26" ht="20.100000000000001" customHeight="1">
      <c r="A70" s="21" t="s">
        <v>31</v>
      </c>
      <c r="B70" s="1" t="s">
        <v>27</v>
      </c>
      <c r="Z70" s="5"/>
    </row>
    <row r="71" spans="1:26" ht="20.100000000000001" customHeight="1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8"/>
    </row>
  </sheetData>
  <mergeCells count="143">
    <mergeCell ref="W23:Z23"/>
    <mergeCell ref="F15:I15"/>
    <mergeCell ref="A6:D6"/>
    <mergeCell ref="D8:N8"/>
    <mergeCell ref="D9:N10"/>
    <mergeCell ref="O8:Q8"/>
    <mergeCell ref="O9:Q9"/>
    <mergeCell ref="K5:P5"/>
    <mergeCell ref="K6:P6"/>
    <mergeCell ref="Q5:Z5"/>
    <mergeCell ref="Q6:X6"/>
    <mergeCell ref="Y6:Z6"/>
    <mergeCell ref="E5:J5"/>
    <mergeCell ref="E6:J6"/>
    <mergeCell ref="A8:C8"/>
    <mergeCell ref="O10:Q10"/>
    <mergeCell ref="R8:Z8"/>
    <mergeCell ref="R9:Z9"/>
    <mergeCell ref="R10:Z10"/>
    <mergeCell ref="F13:I13"/>
    <mergeCell ref="F14:I14"/>
    <mergeCell ref="J13:M13"/>
    <mergeCell ref="A13:E13"/>
    <mergeCell ref="A14:E14"/>
    <mergeCell ref="R13:U13"/>
    <mergeCell ref="R14:U14"/>
    <mergeCell ref="J14:M14"/>
    <mergeCell ref="N13:Q13"/>
    <mergeCell ref="N14:Q14"/>
    <mergeCell ref="T34:V34"/>
    <mergeCell ref="I25:J25"/>
    <mergeCell ref="W27:Z29"/>
    <mergeCell ref="K23:N23"/>
    <mergeCell ref="V16:Z16"/>
    <mergeCell ref="V17:Z17"/>
    <mergeCell ref="K29:N29"/>
    <mergeCell ref="A27:Q27"/>
    <mergeCell ref="A24:E24"/>
    <mergeCell ref="K24:N24"/>
    <mergeCell ref="O24:R24"/>
    <mergeCell ref="F18:Z18"/>
    <mergeCell ref="A16:E16"/>
    <mergeCell ref="I24:J24"/>
    <mergeCell ref="O25:R25"/>
    <mergeCell ref="P26:Q26"/>
    <mergeCell ref="I23:J23"/>
    <mergeCell ref="S23:V23"/>
    <mergeCell ref="S24:V24"/>
    <mergeCell ref="R16:U16"/>
    <mergeCell ref="J16:M16"/>
    <mergeCell ref="R17:U17"/>
    <mergeCell ref="W24:Z24"/>
    <mergeCell ref="S21:V21"/>
    <mergeCell ref="R15:U15"/>
    <mergeCell ref="Q32:S32"/>
    <mergeCell ref="A28:E28"/>
    <mergeCell ref="F28:J28"/>
    <mergeCell ref="F29:J29"/>
    <mergeCell ref="A29:E29"/>
    <mergeCell ref="K28:N28"/>
    <mergeCell ref="Q33:S33"/>
    <mergeCell ref="O28:Q28"/>
    <mergeCell ref="M33:P33"/>
    <mergeCell ref="F16:I16"/>
    <mergeCell ref="J15:M15"/>
    <mergeCell ref="A15:E15"/>
    <mergeCell ref="N15:Q15"/>
    <mergeCell ref="F22:H22"/>
    <mergeCell ref="N16:Q16"/>
    <mergeCell ref="K22:N22"/>
    <mergeCell ref="F24:H24"/>
    <mergeCell ref="A44:Z44"/>
    <mergeCell ref="A53:Z53"/>
    <mergeCell ref="V13:Z13"/>
    <mergeCell ref="V14:Z14"/>
    <mergeCell ref="V15:Z15"/>
    <mergeCell ref="E34:H34"/>
    <mergeCell ref="E35:H35"/>
    <mergeCell ref="I35:L35"/>
    <mergeCell ref="F21:H21"/>
    <mergeCell ref="M35:P35"/>
    <mergeCell ref="A22:E22"/>
    <mergeCell ref="F23:H23"/>
    <mergeCell ref="A38:E38"/>
    <mergeCell ref="F38:I38"/>
    <mergeCell ref="J38:M38"/>
    <mergeCell ref="N38:Q38"/>
    <mergeCell ref="R38:U38"/>
    <mergeCell ref="V38:Z38"/>
    <mergeCell ref="C47:Z47"/>
    <mergeCell ref="C48:Z48"/>
    <mergeCell ref="A35:D35"/>
    <mergeCell ref="C49:Z49"/>
    <mergeCell ref="C50:Z50"/>
    <mergeCell ref="W33:Z35"/>
    <mergeCell ref="T35:V35"/>
    <mergeCell ref="W32:Z32"/>
    <mergeCell ref="O29:Q29"/>
    <mergeCell ref="A33:D33"/>
    <mergeCell ref="A34:D34"/>
    <mergeCell ref="A32:D32"/>
    <mergeCell ref="Q35:S35"/>
    <mergeCell ref="I21:J21"/>
    <mergeCell ref="K21:N21"/>
    <mergeCell ref="A23:E23"/>
    <mergeCell ref="S22:V22"/>
    <mergeCell ref="O22:R22"/>
    <mergeCell ref="E33:H33"/>
    <mergeCell ref="I33:L33"/>
    <mergeCell ref="A21:E21"/>
    <mergeCell ref="M34:P34"/>
    <mergeCell ref="Q34:S34"/>
    <mergeCell ref="W26:Z26"/>
    <mergeCell ref="W25:Z25"/>
    <mergeCell ref="W21:Z21"/>
    <mergeCell ref="W22:Z22"/>
    <mergeCell ref="S25:V25"/>
    <mergeCell ref="T33:V33"/>
    <mergeCell ref="T32:V32"/>
    <mergeCell ref="A3:Z3"/>
    <mergeCell ref="A41:Z41"/>
    <mergeCell ref="A39:E39"/>
    <mergeCell ref="F39:I39"/>
    <mergeCell ref="J39:M39"/>
    <mergeCell ref="N39:Q39"/>
    <mergeCell ref="R39:U39"/>
    <mergeCell ref="V39:Z39"/>
    <mergeCell ref="A9:C10"/>
    <mergeCell ref="A25:H25"/>
    <mergeCell ref="E32:H32"/>
    <mergeCell ref="I32:L32"/>
    <mergeCell ref="M32:P32"/>
    <mergeCell ref="K25:N25"/>
    <mergeCell ref="O21:R21"/>
    <mergeCell ref="I34:L34"/>
    <mergeCell ref="O23:R23"/>
    <mergeCell ref="N17:Q17"/>
    <mergeCell ref="A17:E17"/>
    <mergeCell ref="A18:E18"/>
    <mergeCell ref="I22:J22"/>
    <mergeCell ref="J17:M17"/>
    <mergeCell ref="F17:I17"/>
    <mergeCell ref="A5:D5"/>
  </mergeCells>
  <phoneticPr fontId="1"/>
  <dataValidations count="3">
    <dataValidation type="list" allowBlank="1" showInputMessage="1" showErrorMessage="1" sqref="B47:B51 A57:A60 F62:F68 A70" xr:uid="{9BA00986-6461-45AB-AAAD-D9394E4607C5}">
      <formula1>"□,■"</formula1>
    </dataValidation>
    <dataValidation type="list" allowBlank="1" showInputMessage="1" showErrorMessage="1" sqref="R10:Z10" xr:uid="{C0174465-74E3-407A-A0AD-073FD715929C}">
      <formula1>$AD$5:$AD$9</formula1>
    </dataValidation>
    <dataValidation type="list" allowBlank="1" showInputMessage="1" showErrorMessage="1" sqref="E6" xr:uid="{61286F8F-C453-4AFD-83FF-075A83C7A000}">
      <formula1>$AJ$5:$AJ$6</formula1>
    </dataValidation>
  </dataValidations>
  <printOptions horizontalCentered="1"/>
  <pageMargins left="0.78740157480314965" right="0.78740157480314965" top="0.59055118110236227" bottom="0.39370078740157483" header="0" footer="0"/>
  <pageSetup paperSize="9" scale="97" fitToHeight="0" orientation="portrait" horizontalDpi="300" verticalDpi="300" r:id="rId1"/>
  <headerFooter alignWithMargins="0"/>
  <rowBreaks count="1" manualBreakCount="1">
    <brk id="36" max="2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8ACB-B689-4D93-807C-5C3773FE2B76}">
  <sheetPr>
    <pageSetUpPr fitToPage="1"/>
  </sheetPr>
  <dimension ref="A1:AU71"/>
  <sheetViews>
    <sheetView showGridLines="0" showZeros="0" view="pageBreakPreview" topLeftCell="A55" zoomScaleNormal="100" zoomScaleSheetLayoutView="100" workbookViewId="0">
      <selection activeCell="Q6" sqref="Q6:X6"/>
    </sheetView>
  </sheetViews>
  <sheetFormatPr defaultColWidth="3.375" defaultRowHeight="20.100000000000001" customHeight="1"/>
  <cols>
    <col min="1" max="28" width="3.375" style="1"/>
    <col min="29" max="29" width="2.625" style="1" customWidth="1"/>
    <col min="30" max="30" width="3.375" style="1" hidden="1" customWidth="1"/>
    <col min="31" max="34" width="3.375" style="1"/>
    <col min="35" max="35" width="2.5" style="1" customWidth="1"/>
    <col min="36" max="36" width="3.375" style="1" hidden="1" customWidth="1"/>
    <col min="37" max="16384" width="3.375" style="1"/>
  </cols>
  <sheetData>
    <row r="1" spans="1:36" ht="20.100000000000001" customHeight="1">
      <c r="A1" s="1" t="s">
        <v>119</v>
      </c>
      <c r="L1" s="108" t="s">
        <v>109</v>
      </c>
      <c r="M1" s="109"/>
      <c r="N1" s="110"/>
    </row>
    <row r="2" spans="1:36" ht="20.100000000000001" customHeight="1">
      <c r="L2" s="111"/>
      <c r="M2" s="112"/>
      <c r="N2" s="113"/>
    </row>
    <row r="3" spans="1:36" ht="20.100000000000001" customHeight="1">
      <c r="A3" s="22" t="s">
        <v>88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5" spans="1:36" ht="20.100000000000001" customHeight="1">
      <c r="A5" s="27" t="s">
        <v>18</v>
      </c>
      <c r="B5" s="27"/>
      <c r="C5" s="27"/>
      <c r="D5" s="27"/>
      <c r="E5" s="154" t="s">
        <v>120</v>
      </c>
      <c r="F5" s="155"/>
      <c r="G5" s="155"/>
      <c r="H5" s="155"/>
      <c r="I5" s="155"/>
      <c r="J5" s="156"/>
      <c r="K5" s="44" t="s">
        <v>117</v>
      </c>
      <c r="L5" s="45"/>
      <c r="M5" s="45"/>
      <c r="N5" s="45"/>
      <c r="O5" s="45"/>
      <c r="P5" s="45"/>
      <c r="Q5" s="154" t="s">
        <v>90</v>
      </c>
      <c r="R5" s="155"/>
      <c r="S5" s="155"/>
      <c r="T5" s="155"/>
      <c r="U5" s="155"/>
      <c r="V5" s="155"/>
      <c r="W5" s="155"/>
      <c r="X5" s="155"/>
      <c r="Y5" s="155"/>
      <c r="Z5" s="156"/>
      <c r="AD5" s="1" t="s">
        <v>71</v>
      </c>
      <c r="AJ5" s="1" t="s">
        <v>85</v>
      </c>
    </row>
    <row r="6" spans="1:36" ht="20.100000000000001" customHeight="1">
      <c r="A6" s="27" t="s">
        <v>84</v>
      </c>
      <c r="B6" s="27"/>
      <c r="C6" s="27"/>
      <c r="D6" s="27"/>
      <c r="E6" s="154" t="s">
        <v>85</v>
      </c>
      <c r="F6" s="155"/>
      <c r="G6" s="155"/>
      <c r="H6" s="155"/>
      <c r="I6" s="155"/>
      <c r="J6" s="156"/>
      <c r="K6" s="44" t="s">
        <v>87</v>
      </c>
      <c r="L6" s="45"/>
      <c r="M6" s="45"/>
      <c r="N6" s="45"/>
      <c r="O6" s="45"/>
      <c r="P6" s="45"/>
      <c r="Q6" s="154" t="s">
        <v>89</v>
      </c>
      <c r="R6" s="155"/>
      <c r="S6" s="155"/>
      <c r="T6" s="155"/>
      <c r="U6" s="155"/>
      <c r="V6" s="155"/>
      <c r="W6" s="155"/>
      <c r="X6" s="155"/>
      <c r="Y6" s="157"/>
      <c r="Z6" s="158"/>
      <c r="AD6" s="1" t="s">
        <v>72</v>
      </c>
      <c r="AJ6" s="1" t="s">
        <v>86</v>
      </c>
    </row>
    <row r="7" spans="1:36" ht="20.100000000000001" customHeight="1">
      <c r="A7" s="1" t="s">
        <v>32</v>
      </c>
      <c r="AD7" s="1" t="s">
        <v>75</v>
      </c>
    </row>
    <row r="8" spans="1:36" ht="20.100000000000001" customHeight="1">
      <c r="A8" s="34" t="s">
        <v>51</v>
      </c>
      <c r="B8" s="34"/>
      <c r="C8" s="34"/>
      <c r="D8" s="144" t="s">
        <v>91</v>
      </c>
      <c r="E8" s="145"/>
      <c r="F8" s="145"/>
      <c r="G8" s="145"/>
      <c r="H8" s="145"/>
      <c r="I8" s="145"/>
      <c r="J8" s="145"/>
      <c r="K8" s="145"/>
      <c r="L8" s="145"/>
      <c r="M8" s="145"/>
      <c r="N8" s="146"/>
      <c r="O8" s="44" t="s">
        <v>2</v>
      </c>
      <c r="P8" s="45"/>
      <c r="Q8" s="46"/>
      <c r="R8" s="92"/>
      <c r="S8" s="93"/>
      <c r="T8" s="93"/>
      <c r="U8" s="93"/>
      <c r="V8" s="93"/>
      <c r="W8" s="93"/>
      <c r="X8" s="93"/>
      <c r="Y8" s="93"/>
      <c r="Z8" s="94"/>
      <c r="AD8" s="1" t="s">
        <v>73</v>
      </c>
    </row>
    <row r="9" spans="1:36" ht="20.100000000000001" customHeight="1">
      <c r="A9" s="27" t="s">
        <v>52</v>
      </c>
      <c r="B9" s="27"/>
      <c r="C9" s="27"/>
      <c r="D9" s="147" t="s">
        <v>92</v>
      </c>
      <c r="E9" s="148"/>
      <c r="F9" s="148"/>
      <c r="G9" s="148"/>
      <c r="H9" s="148"/>
      <c r="I9" s="148"/>
      <c r="J9" s="148"/>
      <c r="K9" s="148"/>
      <c r="L9" s="148"/>
      <c r="M9" s="148"/>
      <c r="N9" s="149"/>
      <c r="O9" s="100" t="s">
        <v>3</v>
      </c>
      <c r="P9" s="101"/>
      <c r="Q9" s="102"/>
      <c r="R9" s="147" t="s">
        <v>93</v>
      </c>
      <c r="S9" s="148"/>
      <c r="T9" s="148"/>
      <c r="U9" s="148"/>
      <c r="V9" s="148"/>
      <c r="W9" s="148"/>
      <c r="X9" s="148"/>
      <c r="Y9" s="148"/>
      <c r="Z9" s="149"/>
      <c r="AD9" s="1" t="s">
        <v>74</v>
      </c>
    </row>
    <row r="10" spans="1:36" ht="20.100000000000001" customHeight="1">
      <c r="A10" s="27"/>
      <c r="B10" s="27"/>
      <c r="C10" s="27"/>
      <c r="D10" s="150"/>
      <c r="E10" s="151"/>
      <c r="F10" s="151"/>
      <c r="G10" s="151"/>
      <c r="H10" s="151"/>
      <c r="I10" s="151"/>
      <c r="J10" s="151"/>
      <c r="K10" s="151"/>
      <c r="L10" s="151"/>
      <c r="M10" s="151"/>
      <c r="N10" s="152"/>
      <c r="O10" s="105" t="s">
        <v>1</v>
      </c>
      <c r="P10" s="106"/>
      <c r="Q10" s="107"/>
      <c r="R10" s="122" t="s">
        <v>71</v>
      </c>
      <c r="S10" s="123"/>
      <c r="T10" s="123"/>
      <c r="U10" s="123"/>
      <c r="V10" s="123"/>
      <c r="W10" s="123"/>
      <c r="X10" s="123"/>
      <c r="Y10" s="123"/>
      <c r="Z10" s="153"/>
    </row>
    <row r="12" spans="1:36" ht="20.100000000000001" customHeight="1">
      <c r="A12" s="1" t="s">
        <v>70</v>
      </c>
      <c r="Z12" s="9" t="s">
        <v>34</v>
      </c>
    </row>
    <row r="13" spans="1:36" ht="39.950000000000003" customHeight="1">
      <c r="A13" s="88" t="s">
        <v>28</v>
      </c>
      <c r="B13" s="89"/>
      <c r="C13" s="89"/>
      <c r="D13" s="89"/>
      <c r="E13" s="90"/>
      <c r="F13" s="82" t="s">
        <v>112</v>
      </c>
      <c r="G13" s="83"/>
      <c r="H13" s="83"/>
      <c r="I13" s="84"/>
      <c r="J13" s="82" t="s">
        <v>113</v>
      </c>
      <c r="K13" s="83"/>
      <c r="L13" s="83"/>
      <c r="M13" s="84"/>
      <c r="N13" s="82" t="s">
        <v>114</v>
      </c>
      <c r="O13" s="83"/>
      <c r="P13" s="83"/>
      <c r="Q13" s="84"/>
      <c r="R13" s="83" t="s">
        <v>115</v>
      </c>
      <c r="S13" s="83"/>
      <c r="T13" s="83"/>
      <c r="U13" s="84"/>
      <c r="V13" s="64" t="s">
        <v>61</v>
      </c>
      <c r="W13" s="64"/>
      <c r="X13" s="64"/>
      <c r="Y13" s="64"/>
      <c r="Z13" s="64"/>
    </row>
    <row r="14" spans="1:36" ht="30" customHeight="1">
      <c r="A14" s="88" t="s">
        <v>94</v>
      </c>
      <c r="B14" s="89"/>
      <c r="C14" s="89"/>
      <c r="D14" s="89"/>
      <c r="E14" s="90"/>
      <c r="F14" s="141">
        <v>8</v>
      </c>
      <c r="G14" s="142"/>
      <c r="H14" s="142"/>
      <c r="I14" s="143"/>
      <c r="J14" s="141">
        <v>8.5</v>
      </c>
      <c r="K14" s="142"/>
      <c r="L14" s="142"/>
      <c r="M14" s="143"/>
      <c r="N14" s="141">
        <v>9</v>
      </c>
      <c r="O14" s="142"/>
      <c r="P14" s="142"/>
      <c r="Q14" s="143"/>
      <c r="R14" s="142">
        <v>10</v>
      </c>
      <c r="S14" s="142"/>
      <c r="T14" s="142"/>
      <c r="U14" s="143"/>
      <c r="V14" s="140">
        <f>R14/F14</f>
        <v>1.25</v>
      </c>
      <c r="W14" s="140"/>
      <c r="X14" s="140"/>
      <c r="Y14" s="140"/>
      <c r="Z14" s="140"/>
    </row>
    <row r="15" spans="1:36" ht="30" customHeight="1">
      <c r="A15" s="85"/>
      <c r="B15" s="86"/>
      <c r="C15" s="86"/>
      <c r="D15" s="86"/>
      <c r="E15" s="87"/>
      <c r="F15" s="76" t="s">
        <v>48</v>
      </c>
      <c r="G15" s="73"/>
      <c r="H15" s="73"/>
      <c r="I15" s="74"/>
      <c r="J15" s="76" t="s">
        <v>48</v>
      </c>
      <c r="K15" s="73"/>
      <c r="L15" s="73"/>
      <c r="M15" s="74"/>
      <c r="N15" s="76" t="s">
        <v>48</v>
      </c>
      <c r="O15" s="73"/>
      <c r="P15" s="73"/>
      <c r="Q15" s="74"/>
      <c r="R15" s="76" t="s">
        <v>48</v>
      </c>
      <c r="S15" s="73"/>
      <c r="T15" s="73"/>
      <c r="U15" s="74"/>
      <c r="V15" s="65" t="s">
        <v>47</v>
      </c>
      <c r="W15" s="65"/>
      <c r="X15" s="65"/>
      <c r="Y15" s="65"/>
      <c r="Z15" s="65"/>
    </row>
    <row r="16" spans="1:36" ht="30" customHeight="1">
      <c r="A16" s="82"/>
      <c r="B16" s="83"/>
      <c r="C16" s="83"/>
      <c r="D16" s="83"/>
      <c r="E16" s="84"/>
      <c r="F16" s="76" t="s">
        <v>48</v>
      </c>
      <c r="G16" s="73"/>
      <c r="H16" s="73"/>
      <c r="I16" s="74"/>
      <c r="J16" s="76" t="s">
        <v>48</v>
      </c>
      <c r="K16" s="73"/>
      <c r="L16" s="73"/>
      <c r="M16" s="74"/>
      <c r="N16" s="76" t="s">
        <v>48</v>
      </c>
      <c r="O16" s="73"/>
      <c r="P16" s="73"/>
      <c r="Q16" s="74"/>
      <c r="R16" s="73" t="s">
        <v>48</v>
      </c>
      <c r="S16" s="73"/>
      <c r="T16" s="73"/>
      <c r="U16" s="74"/>
      <c r="V16" s="65" t="s">
        <v>47</v>
      </c>
      <c r="W16" s="65"/>
      <c r="X16" s="65"/>
      <c r="Y16" s="65"/>
      <c r="Z16" s="65"/>
    </row>
    <row r="17" spans="1:26" ht="30" customHeight="1">
      <c r="A17" s="41" t="s">
        <v>53</v>
      </c>
      <c r="B17" s="42"/>
      <c r="C17" s="42"/>
      <c r="D17" s="42"/>
      <c r="E17" s="43"/>
      <c r="F17" s="137">
        <f>SUM(F14:I16)</f>
        <v>8</v>
      </c>
      <c r="G17" s="138"/>
      <c r="H17" s="138"/>
      <c r="I17" s="139"/>
      <c r="J17" s="137">
        <f t="shared" ref="J17" si="0">SUM(J14:M16)</f>
        <v>8.5</v>
      </c>
      <c r="K17" s="138"/>
      <c r="L17" s="138"/>
      <c r="M17" s="139"/>
      <c r="N17" s="137">
        <f t="shared" ref="N17" si="1">SUM(N14:Q16)</f>
        <v>9</v>
      </c>
      <c r="O17" s="138"/>
      <c r="P17" s="138"/>
      <c r="Q17" s="139"/>
      <c r="R17" s="137">
        <f t="shared" ref="R17" si="2">SUM(R14:U16)</f>
        <v>10</v>
      </c>
      <c r="S17" s="138"/>
      <c r="T17" s="138"/>
      <c r="U17" s="139"/>
      <c r="V17" s="140">
        <f>R17/F17</f>
        <v>1.25</v>
      </c>
      <c r="W17" s="140"/>
      <c r="X17" s="140"/>
      <c r="Y17" s="140"/>
      <c r="Z17" s="140"/>
    </row>
    <row r="18" spans="1:26" ht="30" customHeight="1">
      <c r="A18" s="44" t="s">
        <v>54</v>
      </c>
      <c r="B18" s="45"/>
      <c r="C18" s="45"/>
      <c r="D18" s="45"/>
      <c r="E18" s="46"/>
      <c r="F18" s="79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1"/>
    </row>
    <row r="20" spans="1:26" ht="20.100000000000001" customHeight="1">
      <c r="A20" s="1" t="s">
        <v>64</v>
      </c>
      <c r="Z20" s="9" t="s">
        <v>30</v>
      </c>
    </row>
    <row r="21" spans="1:26" ht="39.950000000000003" customHeight="1">
      <c r="A21" s="29" t="s">
        <v>55</v>
      </c>
      <c r="B21" s="30"/>
      <c r="C21" s="30"/>
      <c r="D21" s="30"/>
      <c r="E21" s="57"/>
      <c r="F21" s="29" t="s">
        <v>79</v>
      </c>
      <c r="G21" s="30"/>
      <c r="H21" s="57"/>
      <c r="I21" s="49" t="s">
        <v>56</v>
      </c>
      <c r="J21" s="49"/>
      <c r="K21" s="33" t="s">
        <v>62</v>
      </c>
      <c r="L21" s="34"/>
      <c r="M21" s="34"/>
      <c r="N21" s="34"/>
      <c r="O21" s="33" t="s">
        <v>63</v>
      </c>
      <c r="P21" s="34"/>
      <c r="Q21" s="34"/>
      <c r="R21" s="34"/>
      <c r="S21" s="34" t="s">
        <v>57</v>
      </c>
      <c r="T21" s="34"/>
      <c r="U21" s="34"/>
      <c r="V21" s="34"/>
      <c r="W21" s="34" t="s">
        <v>58</v>
      </c>
      <c r="X21" s="34"/>
      <c r="Y21" s="34"/>
      <c r="Z21" s="34"/>
    </row>
    <row r="22" spans="1:26" ht="20.100000000000001" customHeight="1">
      <c r="A22" s="129" t="s">
        <v>89</v>
      </c>
      <c r="B22" s="130"/>
      <c r="C22" s="130"/>
      <c r="D22" s="130"/>
      <c r="E22" s="131"/>
      <c r="F22" s="132"/>
      <c r="G22" s="133"/>
      <c r="H22" s="134"/>
      <c r="I22" s="135" t="s">
        <v>99</v>
      </c>
      <c r="J22" s="135"/>
      <c r="K22" s="136">
        <f>O22*1.1</f>
        <v>1650000.0000000002</v>
      </c>
      <c r="L22" s="136"/>
      <c r="M22" s="136"/>
      <c r="N22" s="136"/>
      <c r="O22" s="136">
        <v>1500000</v>
      </c>
      <c r="P22" s="136"/>
      <c r="Q22" s="136"/>
      <c r="R22" s="136"/>
      <c r="S22" s="136">
        <f>IF(O22&gt;=1500000,500000,ROUNDDOWN(O22/3,-3))</f>
        <v>500000</v>
      </c>
      <c r="T22" s="136"/>
      <c r="U22" s="136"/>
      <c r="V22" s="136"/>
      <c r="W22" s="128">
        <f>K22-S22</f>
        <v>1150000.0000000002</v>
      </c>
      <c r="X22" s="119"/>
      <c r="Y22" s="119"/>
      <c r="Z22" s="119"/>
    </row>
    <row r="23" spans="1:26" ht="20.100000000000001" customHeight="1">
      <c r="A23" s="52"/>
      <c r="B23" s="53"/>
      <c r="C23" s="53"/>
      <c r="D23" s="53"/>
      <c r="E23" s="54"/>
      <c r="F23" s="52"/>
      <c r="G23" s="53"/>
      <c r="H23" s="54"/>
      <c r="I23" s="47"/>
      <c r="J23" s="47"/>
      <c r="K23" s="37">
        <f t="shared" ref="K23:K24" si="3">O23*1.1</f>
        <v>0</v>
      </c>
      <c r="L23" s="37"/>
      <c r="M23" s="37"/>
      <c r="N23" s="37"/>
      <c r="O23" s="37"/>
      <c r="P23" s="37"/>
      <c r="Q23" s="37"/>
      <c r="R23" s="37"/>
      <c r="S23" s="37">
        <f t="shared" ref="S23:S24" si="4">IF(O23&gt;=1500000,500000,ROUNDDOWN(O23/3,-3))</f>
        <v>0</v>
      </c>
      <c r="T23" s="37"/>
      <c r="U23" s="37"/>
      <c r="V23" s="37"/>
      <c r="W23" s="31">
        <f t="shared" ref="W23:W24" si="5">K23-S23</f>
        <v>0</v>
      </c>
      <c r="X23" s="32"/>
      <c r="Y23" s="32"/>
      <c r="Z23" s="32"/>
    </row>
    <row r="24" spans="1:26" ht="20.100000000000001" customHeight="1">
      <c r="A24" s="52"/>
      <c r="B24" s="53"/>
      <c r="C24" s="53"/>
      <c r="D24" s="53"/>
      <c r="E24" s="54"/>
      <c r="F24" s="52"/>
      <c r="G24" s="53"/>
      <c r="H24" s="54"/>
      <c r="I24" s="47"/>
      <c r="J24" s="47"/>
      <c r="K24" s="37">
        <f t="shared" si="3"/>
        <v>0</v>
      </c>
      <c r="L24" s="37"/>
      <c r="M24" s="37"/>
      <c r="N24" s="37"/>
      <c r="O24" s="37"/>
      <c r="P24" s="37"/>
      <c r="Q24" s="37"/>
      <c r="R24" s="37"/>
      <c r="S24" s="37">
        <f t="shared" si="4"/>
        <v>0</v>
      </c>
      <c r="T24" s="37"/>
      <c r="U24" s="37"/>
      <c r="V24" s="37"/>
      <c r="W24" s="31">
        <f t="shared" si="5"/>
        <v>0</v>
      </c>
      <c r="X24" s="32"/>
      <c r="Y24" s="32"/>
      <c r="Z24" s="32"/>
    </row>
    <row r="25" spans="1:26" ht="20.100000000000001" customHeight="1">
      <c r="A25" s="28" t="s">
        <v>16</v>
      </c>
      <c r="B25" s="28"/>
      <c r="C25" s="28"/>
      <c r="D25" s="28"/>
      <c r="E25" s="28"/>
      <c r="F25" s="28"/>
      <c r="G25" s="28"/>
      <c r="H25" s="28"/>
      <c r="I25" s="51"/>
      <c r="J25" s="51"/>
      <c r="K25" s="128">
        <f>SUM(K22:N24)</f>
        <v>1650000.0000000002</v>
      </c>
      <c r="L25" s="119"/>
      <c r="M25" s="119"/>
      <c r="N25" s="119"/>
      <c r="O25" s="128">
        <f t="shared" ref="O25" si="6">SUM(O22:R24)</f>
        <v>1500000</v>
      </c>
      <c r="P25" s="119"/>
      <c r="Q25" s="119"/>
      <c r="R25" s="119"/>
      <c r="S25" s="128">
        <f t="shared" ref="S25" si="7">SUM(S22:V24)</f>
        <v>500000</v>
      </c>
      <c r="T25" s="119"/>
      <c r="U25" s="119"/>
      <c r="V25" s="119"/>
      <c r="W25" s="128">
        <f t="shared" ref="W25" si="8">SUM(W22:Z24)</f>
        <v>1150000.0000000002</v>
      </c>
      <c r="X25" s="119"/>
      <c r="Y25" s="119"/>
      <c r="Z25" s="119"/>
    </row>
    <row r="26" spans="1:26" ht="20.100000000000001" customHeight="1">
      <c r="P26" s="77"/>
      <c r="Q26" s="77"/>
      <c r="W26" s="60"/>
      <c r="X26" s="60"/>
      <c r="Y26" s="60"/>
      <c r="Z26" s="60"/>
    </row>
    <row r="27" spans="1:26" ht="20.100000000000001" customHeight="1">
      <c r="A27" s="49" t="s">
        <v>9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W27" s="77"/>
      <c r="X27" s="77"/>
      <c r="Y27" s="77"/>
      <c r="Z27" s="77"/>
    </row>
    <row r="28" spans="1:26" ht="20.100000000000001" customHeight="1">
      <c r="A28" s="49" t="s">
        <v>8</v>
      </c>
      <c r="B28" s="49"/>
      <c r="C28" s="49"/>
      <c r="D28" s="49"/>
      <c r="E28" s="49"/>
      <c r="F28" s="49" t="s">
        <v>7</v>
      </c>
      <c r="G28" s="49"/>
      <c r="H28" s="49"/>
      <c r="I28" s="49"/>
      <c r="J28" s="49"/>
      <c r="K28" s="49" t="s">
        <v>6</v>
      </c>
      <c r="L28" s="49"/>
      <c r="M28" s="49"/>
      <c r="N28" s="49"/>
      <c r="O28" s="49" t="s">
        <v>5</v>
      </c>
      <c r="P28" s="49"/>
      <c r="Q28" s="49"/>
      <c r="S28" s="10"/>
      <c r="T28" s="10"/>
      <c r="W28" s="77"/>
      <c r="X28" s="77"/>
      <c r="Y28" s="77"/>
      <c r="Z28" s="77"/>
    </row>
    <row r="29" spans="1:26" ht="20.100000000000001" customHeight="1">
      <c r="A29" s="126" t="s">
        <v>100</v>
      </c>
      <c r="B29" s="126"/>
      <c r="C29" s="126"/>
      <c r="D29" s="126"/>
      <c r="E29" s="126"/>
      <c r="F29" s="127" t="s">
        <v>101</v>
      </c>
      <c r="G29" s="127"/>
      <c r="H29" s="127"/>
      <c r="I29" s="127"/>
      <c r="J29" s="127"/>
      <c r="K29" s="124">
        <v>1000000</v>
      </c>
      <c r="L29" s="124"/>
      <c r="M29" s="124"/>
      <c r="N29" s="124"/>
      <c r="O29" s="125">
        <v>7</v>
      </c>
      <c r="P29" s="125"/>
      <c r="Q29" s="125"/>
      <c r="W29" s="77"/>
      <c r="X29" s="77"/>
      <c r="Y29" s="77"/>
      <c r="Z29" s="77"/>
    </row>
    <row r="31" spans="1:26" ht="20.100000000000001" customHeight="1">
      <c r="A31" s="1" t="s">
        <v>33</v>
      </c>
      <c r="Z31" s="9" t="s">
        <v>37</v>
      </c>
    </row>
    <row r="32" spans="1:26" ht="20.100000000000001" customHeight="1">
      <c r="A32" s="27"/>
      <c r="B32" s="27"/>
      <c r="C32" s="27"/>
      <c r="D32" s="27"/>
      <c r="E32" s="29" t="s">
        <v>35</v>
      </c>
      <c r="F32" s="30"/>
      <c r="G32" s="30"/>
      <c r="H32" s="30"/>
      <c r="I32" s="29" t="s">
        <v>36</v>
      </c>
      <c r="J32" s="30"/>
      <c r="K32" s="30"/>
      <c r="L32" s="30"/>
      <c r="M32" s="29" t="s">
        <v>29</v>
      </c>
      <c r="N32" s="30"/>
      <c r="O32" s="30"/>
      <c r="P32" s="30"/>
      <c r="Q32" s="49" t="s">
        <v>11</v>
      </c>
      <c r="R32" s="49"/>
      <c r="S32" s="49"/>
      <c r="T32" s="27" t="s">
        <v>12</v>
      </c>
      <c r="U32" s="27"/>
      <c r="V32" s="27"/>
      <c r="W32" s="49" t="s">
        <v>0</v>
      </c>
      <c r="X32" s="49"/>
      <c r="Y32" s="49"/>
      <c r="Z32" s="49"/>
    </row>
    <row r="33" spans="1:47" ht="20.100000000000001" customHeight="1">
      <c r="A33" s="49" t="s">
        <v>10</v>
      </c>
      <c r="B33" s="49"/>
      <c r="C33" s="49"/>
      <c r="D33" s="49"/>
      <c r="E33" s="122" t="s">
        <v>104</v>
      </c>
      <c r="F33" s="123"/>
      <c r="G33" s="123"/>
      <c r="H33" s="123"/>
      <c r="I33" s="122" t="s">
        <v>103</v>
      </c>
      <c r="J33" s="123"/>
      <c r="K33" s="123"/>
      <c r="L33" s="123"/>
      <c r="M33" s="58"/>
      <c r="N33" s="59"/>
      <c r="O33" s="59"/>
      <c r="P33" s="59"/>
      <c r="Q33" s="51"/>
      <c r="R33" s="51"/>
      <c r="S33" s="51"/>
      <c r="T33" s="118">
        <v>11</v>
      </c>
      <c r="U33" s="118"/>
      <c r="V33" s="118"/>
      <c r="W33" s="72" t="s">
        <v>46</v>
      </c>
      <c r="X33" s="72"/>
      <c r="Y33" s="72"/>
      <c r="Z33" s="72"/>
      <c r="AF33" s="1">
        <f>IF(A22="田植機",IF(F22&lt;=5,5,IF(F22=6,9,12)),0)+IF(A22="コンバイン",IF(F22&lt;=3,6,IF(F22=4,10,14)),0)</f>
        <v>0</v>
      </c>
    </row>
    <row r="34" spans="1:47" ht="20.100000000000001" customHeight="1">
      <c r="A34" s="49" t="s">
        <v>15</v>
      </c>
      <c r="B34" s="49"/>
      <c r="C34" s="49"/>
      <c r="D34" s="49"/>
      <c r="E34" s="120" t="s">
        <v>102</v>
      </c>
      <c r="F34" s="121"/>
      <c r="G34" s="121"/>
      <c r="H34" s="121"/>
      <c r="I34" s="35"/>
      <c r="J34" s="36"/>
      <c r="K34" s="36"/>
      <c r="L34" s="36"/>
      <c r="M34" s="58"/>
      <c r="N34" s="59"/>
      <c r="O34" s="59"/>
      <c r="P34" s="59"/>
      <c r="Q34" s="51"/>
      <c r="R34" s="51"/>
      <c r="S34" s="51"/>
      <c r="T34" s="48"/>
      <c r="U34" s="48"/>
      <c r="V34" s="48"/>
      <c r="W34" s="72"/>
      <c r="X34" s="72"/>
      <c r="Y34" s="72"/>
      <c r="Z34" s="72"/>
    </row>
    <row r="35" spans="1:47" ht="20.100000000000001" customHeight="1">
      <c r="A35" s="49" t="s">
        <v>16</v>
      </c>
      <c r="B35" s="49"/>
      <c r="C35" s="49"/>
      <c r="D35" s="49"/>
      <c r="E35" s="66"/>
      <c r="F35" s="67"/>
      <c r="G35" s="67"/>
      <c r="H35" s="67"/>
      <c r="I35" s="66"/>
      <c r="J35" s="67"/>
      <c r="K35" s="67"/>
      <c r="L35" s="67"/>
      <c r="M35" s="66"/>
      <c r="N35" s="67"/>
      <c r="O35" s="67"/>
      <c r="P35" s="68"/>
      <c r="Q35" s="51">
        <f>SUM(Q33:S34)</f>
        <v>0</v>
      </c>
      <c r="R35" s="32"/>
      <c r="S35" s="32"/>
      <c r="T35" s="118">
        <f>SUM(T33:V34)</f>
        <v>11</v>
      </c>
      <c r="U35" s="119"/>
      <c r="V35" s="119"/>
      <c r="W35" s="72"/>
      <c r="X35" s="72"/>
      <c r="Y35" s="72"/>
      <c r="Z35" s="72"/>
    </row>
    <row r="37" spans="1:47" ht="20.100000000000001" customHeight="1">
      <c r="A37" s="1" t="s">
        <v>65</v>
      </c>
    </row>
    <row r="38" spans="1:47" ht="39.950000000000003" customHeight="1">
      <c r="A38" s="69" t="s">
        <v>45</v>
      </c>
      <c r="B38" s="69"/>
      <c r="C38" s="69"/>
      <c r="D38" s="69"/>
      <c r="E38" s="69"/>
      <c r="F38" s="82" t="s">
        <v>95</v>
      </c>
      <c r="G38" s="83"/>
      <c r="H38" s="83"/>
      <c r="I38" s="84"/>
      <c r="J38" s="82" t="s">
        <v>96</v>
      </c>
      <c r="K38" s="83"/>
      <c r="L38" s="83"/>
      <c r="M38" s="84"/>
      <c r="N38" s="82" t="s">
        <v>97</v>
      </c>
      <c r="O38" s="83"/>
      <c r="P38" s="83"/>
      <c r="Q38" s="84"/>
      <c r="R38" s="83" t="s">
        <v>98</v>
      </c>
      <c r="S38" s="83"/>
      <c r="T38" s="83"/>
      <c r="U38" s="84"/>
      <c r="V38" s="64" t="s">
        <v>60</v>
      </c>
      <c r="W38" s="69"/>
      <c r="X38" s="69"/>
      <c r="Y38" s="69"/>
      <c r="Z38" s="69"/>
    </row>
    <row r="39" spans="1:47" ht="20.100000000000001" customHeight="1">
      <c r="A39" s="115" t="s">
        <v>108</v>
      </c>
      <c r="B39" s="115"/>
      <c r="C39" s="115"/>
      <c r="D39" s="115"/>
      <c r="E39" s="115"/>
      <c r="F39" s="116">
        <v>1</v>
      </c>
      <c r="G39" s="116"/>
      <c r="H39" s="116"/>
      <c r="I39" s="116"/>
      <c r="J39" s="117">
        <v>0.7</v>
      </c>
      <c r="K39" s="117"/>
      <c r="L39" s="117"/>
      <c r="M39" s="117"/>
      <c r="N39" s="117">
        <v>0.7</v>
      </c>
      <c r="O39" s="117"/>
      <c r="P39" s="117"/>
      <c r="Q39" s="117"/>
      <c r="R39" s="117">
        <v>0.7</v>
      </c>
      <c r="S39" s="117"/>
      <c r="T39" s="117"/>
      <c r="U39" s="117"/>
      <c r="V39" s="117">
        <f>R39/F39</f>
        <v>0.7</v>
      </c>
      <c r="W39" s="117"/>
      <c r="X39" s="117"/>
      <c r="Y39" s="117"/>
      <c r="Z39" s="117"/>
    </row>
    <row r="40" spans="1:47" ht="20.100000000000001" customHeight="1">
      <c r="A40" s="1" t="s">
        <v>44</v>
      </c>
    </row>
    <row r="41" spans="1:47" ht="40.5" customHeight="1">
      <c r="A41" s="114" t="s">
        <v>106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U41" s="11"/>
    </row>
    <row r="42" spans="1:47" ht="19.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U42" s="11"/>
    </row>
    <row r="43" spans="1:47" ht="19.5" customHeight="1">
      <c r="A43" s="19" t="s">
        <v>80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U43" s="11"/>
    </row>
    <row r="44" spans="1:47" ht="39.75" customHeight="1">
      <c r="A44" s="114" t="s">
        <v>105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U44" s="11"/>
    </row>
    <row r="45" spans="1:47" ht="20.100000000000001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U45" s="11"/>
    </row>
    <row r="46" spans="1:47" ht="20.100000000000001" customHeight="1">
      <c r="A46" s="16" t="s">
        <v>81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7"/>
      <c r="V46" s="18"/>
      <c r="W46" s="18"/>
      <c r="X46" s="16"/>
      <c r="Y46" s="16"/>
      <c r="Z46" s="16"/>
      <c r="AU46" s="11"/>
    </row>
    <row r="47" spans="1:47" ht="20.100000000000001" customHeight="1">
      <c r="A47" s="16"/>
      <c r="B47" s="14" t="s">
        <v>107</v>
      </c>
      <c r="C47" s="70" t="s">
        <v>66</v>
      </c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U47" s="11"/>
    </row>
    <row r="48" spans="1:47" ht="20.100000000000001" customHeight="1">
      <c r="A48" s="16"/>
      <c r="B48" s="14" t="s">
        <v>31</v>
      </c>
      <c r="C48" s="70" t="s">
        <v>67</v>
      </c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U48" s="11"/>
    </row>
    <row r="49" spans="1:47" ht="20.100000000000001" customHeight="1">
      <c r="A49" s="16"/>
      <c r="B49" s="14" t="s">
        <v>107</v>
      </c>
      <c r="C49" s="70" t="s">
        <v>68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U49" s="11"/>
    </row>
    <row r="50" spans="1:47" ht="20.100000000000001" customHeight="1">
      <c r="A50" s="16"/>
      <c r="B50" s="14" t="s">
        <v>31</v>
      </c>
      <c r="C50" s="71" t="s">
        <v>69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U50" s="11"/>
    </row>
    <row r="51" spans="1:47" ht="20.100000000000001" customHeight="1">
      <c r="A51" s="16"/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U51" s="11"/>
    </row>
    <row r="52" spans="1:47" ht="20.100000000000001" customHeight="1">
      <c r="A52" s="1" t="s">
        <v>82</v>
      </c>
    </row>
    <row r="53" spans="1:47" ht="39.950000000000003" customHeight="1">
      <c r="A53" s="61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3"/>
    </row>
    <row r="55" spans="1:47" ht="20.100000000000001" customHeight="1">
      <c r="A55" s="1" t="s">
        <v>83</v>
      </c>
    </row>
    <row r="56" spans="1:47" ht="20.100000000000001" customHeight="1">
      <c r="A56" s="2" t="s">
        <v>17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3"/>
    </row>
    <row r="57" spans="1:47" ht="20.100000000000001" customHeight="1">
      <c r="A57" s="21" t="s">
        <v>107</v>
      </c>
      <c r="B57" s="1" t="s">
        <v>13</v>
      </c>
      <c r="Z57" s="5"/>
    </row>
    <row r="58" spans="1:47" ht="20.100000000000001" customHeight="1">
      <c r="A58" s="21" t="s">
        <v>107</v>
      </c>
      <c r="B58" s="1" t="s">
        <v>14</v>
      </c>
      <c r="Z58" s="5"/>
    </row>
    <row r="59" spans="1:47" ht="20.100000000000001" customHeight="1">
      <c r="A59" s="21" t="s">
        <v>31</v>
      </c>
      <c r="B59" s="1" t="s">
        <v>43</v>
      </c>
      <c r="Z59" s="5"/>
    </row>
    <row r="60" spans="1:47" ht="20.100000000000001" customHeight="1">
      <c r="A60" s="21" t="s">
        <v>107</v>
      </c>
      <c r="B60" s="1" t="s">
        <v>118</v>
      </c>
      <c r="Z60" s="5"/>
    </row>
    <row r="61" spans="1:47" ht="20.100000000000001" customHeight="1">
      <c r="A61" s="4" t="s">
        <v>20</v>
      </c>
      <c r="Z61" s="5"/>
    </row>
    <row r="62" spans="1:47" ht="20.100000000000001" customHeight="1">
      <c r="A62" s="4" t="s">
        <v>25</v>
      </c>
      <c r="F62" s="20" t="s">
        <v>107</v>
      </c>
      <c r="G62" s="1" t="s">
        <v>21</v>
      </c>
      <c r="Z62" s="5"/>
    </row>
    <row r="63" spans="1:47" ht="20.100000000000001" customHeight="1">
      <c r="A63" s="4" t="s">
        <v>26</v>
      </c>
      <c r="F63" s="1" t="s">
        <v>24</v>
      </c>
      <c r="G63" s="1" t="s">
        <v>21</v>
      </c>
      <c r="Z63" s="5"/>
    </row>
    <row r="64" spans="1:47" ht="20.100000000000001" customHeight="1">
      <c r="A64" s="4"/>
      <c r="F64" s="1" t="s">
        <v>24</v>
      </c>
      <c r="G64" s="1" t="s">
        <v>59</v>
      </c>
      <c r="Z64" s="5"/>
    </row>
    <row r="65" spans="1:26" ht="20.100000000000001" customHeight="1">
      <c r="A65" s="4"/>
      <c r="F65" s="1" t="s">
        <v>24</v>
      </c>
      <c r="G65" s="1" t="s">
        <v>40</v>
      </c>
      <c r="Z65" s="5"/>
    </row>
    <row r="66" spans="1:26" ht="20.100000000000001" customHeight="1">
      <c r="A66" s="4" t="s">
        <v>19</v>
      </c>
      <c r="F66" s="1" t="s">
        <v>24</v>
      </c>
      <c r="G66" s="1" t="s">
        <v>22</v>
      </c>
      <c r="Z66" s="5"/>
    </row>
    <row r="67" spans="1:26" ht="20.100000000000001" customHeight="1">
      <c r="A67" s="4" t="s">
        <v>42</v>
      </c>
      <c r="F67" s="1" t="s">
        <v>24</v>
      </c>
      <c r="G67" s="1" t="s">
        <v>39</v>
      </c>
      <c r="Z67" s="5"/>
    </row>
    <row r="68" spans="1:26" ht="20.100000000000001" customHeight="1">
      <c r="A68" s="4"/>
      <c r="F68" s="1" t="s">
        <v>24</v>
      </c>
      <c r="G68" s="1" t="s">
        <v>41</v>
      </c>
      <c r="Z68" s="5"/>
    </row>
    <row r="69" spans="1:26" ht="20.100000000000001" customHeight="1">
      <c r="A69" s="4" t="s">
        <v>4</v>
      </c>
      <c r="Z69" s="5"/>
    </row>
    <row r="70" spans="1:26" ht="20.100000000000001" customHeight="1">
      <c r="A70" s="4" t="s">
        <v>23</v>
      </c>
      <c r="B70" s="1" t="s">
        <v>27</v>
      </c>
      <c r="Z70" s="5"/>
    </row>
    <row r="71" spans="1:26" ht="20.100000000000001" customHeight="1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8"/>
    </row>
  </sheetData>
  <mergeCells count="144">
    <mergeCell ref="A3:Z3"/>
    <mergeCell ref="A5:D5"/>
    <mergeCell ref="E5:J5"/>
    <mergeCell ref="K5:P5"/>
    <mergeCell ref="Q5:Z5"/>
    <mergeCell ref="A6:D6"/>
    <mergeCell ref="E6:J6"/>
    <mergeCell ref="K6:P6"/>
    <mergeCell ref="Q6:X6"/>
    <mergeCell ref="Y6:Z6"/>
    <mergeCell ref="A13:E13"/>
    <mergeCell ref="F13:I13"/>
    <mergeCell ref="J13:M13"/>
    <mergeCell ref="N13:Q13"/>
    <mergeCell ref="R13:U13"/>
    <mergeCell ref="V13:Z13"/>
    <mergeCell ref="A8:C8"/>
    <mergeCell ref="D8:N8"/>
    <mergeCell ref="O8:Q8"/>
    <mergeCell ref="R8:Z8"/>
    <mergeCell ref="A9:C10"/>
    <mergeCell ref="D9:N10"/>
    <mergeCell ref="O9:Q9"/>
    <mergeCell ref="R9:Z9"/>
    <mergeCell ref="O10:Q10"/>
    <mergeCell ref="R10:Z10"/>
    <mergeCell ref="A15:E15"/>
    <mergeCell ref="F15:I15"/>
    <mergeCell ref="J15:M15"/>
    <mergeCell ref="N15:Q15"/>
    <mergeCell ref="R15:U15"/>
    <mergeCell ref="V15:Z15"/>
    <mergeCell ref="A14:E14"/>
    <mergeCell ref="F14:I14"/>
    <mergeCell ref="J14:M14"/>
    <mergeCell ref="N14:Q14"/>
    <mergeCell ref="R14:U14"/>
    <mergeCell ref="V14:Z14"/>
    <mergeCell ref="A17:E17"/>
    <mergeCell ref="F17:I17"/>
    <mergeCell ref="J17:M17"/>
    <mergeCell ref="N17:Q17"/>
    <mergeCell ref="R17:U17"/>
    <mergeCell ref="V17:Z17"/>
    <mergeCell ref="A16:E16"/>
    <mergeCell ref="F16:I16"/>
    <mergeCell ref="J16:M16"/>
    <mergeCell ref="N16:Q16"/>
    <mergeCell ref="R16:U16"/>
    <mergeCell ref="V16:Z16"/>
    <mergeCell ref="A18:E18"/>
    <mergeCell ref="F18:Z18"/>
    <mergeCell ref="A21:E21"/>
    <mergeCell ref="F21:H21"/>
    <mergeCell ref="I21:J21"/>
    <mergeCell ref="K21:N21"/>
    <mergeCell ref="O21:R21"/>
    <mergeCell ref="S21:V21"/>
    <mergeCell ref="W21:Z21"/>
    <mergeCell ref="W22:Z22"/>
    <mergeCell ref="A23:E23"/>
    <mergeCell ref="F23:H23"/>
    <mergeCell ref="I23:J23"/>
    <mergeCell ref="K23:N23"/>
    <mergeCell ref="O23:R23"/>
    <mergeCell ref="S23:V23"/>
    <mergeCell ref="W23:Z23"/>
    <mergeCell ref="A22:E22"/>
    <mergeCell ref="F22:H22"/>
    <mergeCell ref="I22:J22"/>
    <mergeCell ref="K22:N22"/>
    <mergeCell ref="O22:R22"/>
    <mergeCell ref="S22:V22"/>
    <mergeCell ref="W24:Z24"/>
    <mergeCell ref="A25:H25"/>
    <mergeCell ref="I25:J25"/>
    <mergeCell ref="K25:N25"/>
    <mergeCell ref="O25:R25"/>
    <mergeCell ref="S25:V25"/>
    <mergeCell ref="W25:Z25"/>
    <mergeCell ref="A24:E24"/>
    <mergeCell ref="F24:H24"/>
    <mergeCell ref="I24:J24"/>
    <mergeCell ref="K24:N24"/>
    <mergeCell ref="O24:R24"/>
    <mergeCell ref="S24:V24"/>
    <mergeCell ref="K29:N29"/>
    <mergeCell ref="O29:Q29"/>
    <mergeCell ref="A32:D32"/>
    <mergeCell ref="E32:H32"/>
    <mergeCell ref="I32:L32"/>
    <mergeCell ref="M32:P32"/>
    <mergeCell ref="Q32:S32"/>
    <mergeCell ref="P26:Q26"/>
    <mergeCell ref="W26:Z26"/>
    <mergeCell ref="A27:Q27"/>
    <mergeCell ref="W27:Z29"/>
    <mergeCell ref="A28:E28"/>
    <mergeCell ref="F28:J28"/>
    <mergeCell ref="K28:N28"/>
    <mergeCell ref="O28:Q28"/>
    <mergeCell ref="A29:E29"/>
    <mergeCell ref="F29:J29"/>
    <mergeCell ref="Q34:S34"/>
    <mergeCell ref="T34:V34"/>
    <mergeCell ref="A35:D35"/>
    <mergeCell ref="E35:H35"/>
    <mergeCell ref="I35:L35"/>
    <mergeCell ref="M35:P35"/>
    <mergeCell ref="Q35:S35"/>
    <mergeCell ref="T32:V32"/>
    <mergeCell ref="W32:Z32"/>
    <mergeCell ref="A33:D33"/>
    <mergeCell ref="E33:H33"/>
    <mergeCell ref="I33:L33"/>
    <mergeCell ref="M33:P33"/>
    <mergeCell ref="Q33:S33"/>
    <mergeCell ref="T33:V33"/>
    <mergeCell ref="W33:Z35"/>
    <mergeCell ref="A34:D34"/>
    <mergeCell ref="A53:Z53"/>
    <mergeCell ref="L1:N2"/>
    <mergeCell ref="A41:Z41"/>
    <mergeCell ref="A44:Z44"/>
    <mergeCell ref="C47:Z47"/>
    <mergeCell ref="C48:Z48"/>
    <mergeCell ref="C49:Z49"/>
    <mergeCell ref="C50:Z50"/>
    <mergeCell ref="A39:E39"/>
    <mergeCell ref="F39:I39"/>
    <mergeCell ref="J39:M39"/>
    <mergeCell ref="N39:Q39"/>
    <mergeCell ref="R39:U39"/>
    <mergeCell ref="V39:Z39"/>
    <mergeCell ref="T35:V35"/>
    <mergeCell ref="A38:E38"/>
    <mergeCell ref="F38:I38"/>
    <mergeCell ref="J38:M38"/>
    <mergeCell ref="N38:Q38"/>
    <mergeCell ref="R38:U38"/>
    <mergeCell ref="V38:Z38"/>
    <mergeCell ref="E34:H34"/>
    <mergeCell ref="I34:L34"/>
    <mergeCell ref="M34:P34"/>
  </mergeCells>
  <phoneticPr fontId="1"/>
  <dataValidations count="3">
    <dataValidation type="list" allowBlank="1" showInputMessage="1" showErrorMessage="1" sqref="E6" xr:uid="{90A3E17B-0B34-42B7-8BAE-A0290CA9BAC0}">
      <formula1>$AJ$5:$AJ$6</formula1>
    </dataValidation>
    <dataValidation type="list" allowBlank="1" showInputMessage="1" showErrorMessage="1" sqref="R10:Z10" xr:uid="{34E42D60-9076-4081-B704-C99F7E89F725}">
      <formula1>$AD$5:$AD$9</formula1>
    </dataValidation>
    <dataValidation type="list" allowBlank="1" showInputMessage="1" showErrorMessage="1" sqref="B47:B51 A57:A60 F62" xr:uid="{350459D0-77A1-49EC-94A5-E4CDA68F5767}">
      <formula1>"□,■"</formula1>
    </dataValidation>
  </dataValidations>
  <printOptions horizontalCentered="1"/>
  <pageMargins left="0.78740157480314965" right="0.78740157480314965" top="0.59055118110236227" bottom="0.39370078740157483" header="0" footer="0"/>
  <pageSetup paperSize="9" scale="97" fitToHeight="0" orientation="portrait" horizontalDpi="300" verticalDpi="300" r:id="rId1"/>
  <headerFooter alignWithMargins="0"/>
  <rowBreaks count="1" manualBreakCount="1">
    <brk id="36" max="2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実施計画</vt:lpstr>
      <vt:lpstr>記載例</vt:lpstr>
      <vt:lpstr>記載例!Criteria</vt:lpstr>
      <vt:lpstr>実施計画!Criteria</vt:lpstr>
      <vt:lpstr>記載例!Print_Area</vt:lpstr>
      <vt:lpstr>実施計画!Print_Area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本郷　正史</dc:creator>
  <cp:lastModifiedBy>伊藤　佑（農業振興課）</cp:lastModifiedBy>
  <cp:lastPrinted>2025-02-10T02:44:53Z</cp:lastPrinted>
  <dcterms:created xsi:type="dcterms:W3CDTF">1997-01-08T22:48:59Z</dcterms:created>
  <dcterms:modified xsi:type="dcterms:W3CDTF">2026-02-04T01:20:25Z</dcterms:modified>
</cp:coreProperties>
</file>