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3年度決算】R5.1経営比較分析表\【経営比較分析表】2021_052108_46_1718\"/>
    </mc:Choice>
  </mc:AlternateContent>
  <xr:revisionPtr revIDLastSave="0" documentId="13_ncr:1_{86A5179C-C728-44A0-A3D5-3A0215B901E8}" xr6:coauthVersionLast="36" xr6:coauthVersionMax="36" xr10:uidLastSave="{00000000-0000-0000-0000-000000000000}"/>
  <workbookProtection workbookAlgorithmName="SHA-512" workbookHashValue="VZpydDAt00HXTTCYYtwCQPTnATpoYfbS/wBTHseiLY5NpjUFPbmD2IyQHsZnfv+GXpfZ5OvhMDI5tq94za1JIA==" workbookSaltValue="b1oDwHLfFaZTFW5ViFDPO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BB10" i="4"/>
  <c r="AT10" i="4"/>
  <c r="AL10" i="4"/>
  <c r="AD10" i="4"/>
  <c r="W10" i="4"/>
  <c r="P10" i="4"/>
  <c r="B10" i="4"/>
  <c r="BB8" i="4"/>
  <c r="AD8" i="4"/>
  <c r="W8" i="4"/>
  <c r="I8" i="4"/>
  <c r="B8" i="4"/>
  <c r="B6" i="4"/>
</calcChain>
</file>

<file path=xl/sharedStrings.xml><?xml version="1.0" encoding="utf-8"?>
<sst xmlns="http://schemas.openxmlformats.org/spreadsheetml/2006/main" count="307" uniqueCount="115">
  <si>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</si>
  <si>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</si>
  <si>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</si>
  <si>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</si>
  <si>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</si>
  <si>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</si>
  <si>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</si>
  <si>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</si>
  <si>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</si>
  <si>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</si>
  <si>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</si>
  <si>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</si>
  <si>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</si>
  <si>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</si>
  <si>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</si>
  <si>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</si>
  <si>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</si>
  <si>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</si>
  <si>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</si>
  <si>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</si>
  <si>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</si>
  <si>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</si>
  <si>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</si>
  <si>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</si>
  <si>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</si>
  <si>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</si>
  <si>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</si>
  <si>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</si>
  <si>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</si>
  <si>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</si>
  <si>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</si>
  <si>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</si>
  <si>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</si>
  <si>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</si>
  <si>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</si>
  <si>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</si>
  <si>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</si>
  <si>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</si>
  <si>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</si>
  <si>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</si>
  <si>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</si>
  <si>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</si>
  <si>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</si>
  <si>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</si>
  <si>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</si>
  <si>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</si>
  <si>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</si>
  <si>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</si>
  <si>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</si>
  <si>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</si>
  <si>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</si>
  <si>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</si>
  <si>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</si>
  <si>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</si>
  <si>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</si>
  <si>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</si>
  <si>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</si>
  <si>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</si>
  <si>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</si>
  <si>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</si>
  <si>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</si>
  <si>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</si>
  <si>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</si>
  <si>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</si>
  <si>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</si>
  <si>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</si>
  <si>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</si>
  <si>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</si>
  <si>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</si>
  <si>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</si>
  <si>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</si>
  <si>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</si>
  <si>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</si>
  <si>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</si>
  <si>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</si>
  <si>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</si>
  <si>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</si>
  <si>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</si>
  <si>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</si>
  <si>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</si>
  <si>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</si>
  <si>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</si>
  <si>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</si>
  <si>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</si>
  <si>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</si>
  <si>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</si>
  <si>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</si>
  <si>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</si>
  <si>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</si>
  <si>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</si>
  <si>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</si>
  <si>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</si>
  <si>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</si>
  <si>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</si>
  <si>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</si>
  <si>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</si>
  <si>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</si>
  <si>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</si>
  <si>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</si>
  <si>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</si>
  <si>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</si>
  <si>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</si>
  <si>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</si>
  <si>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</si>
  <si>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</si>
  <si>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</si>
  <si>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</si>
  <si>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</si>
  <si>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</si>
  <si>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</si>
  <si>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</si>
  <si>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</si>
  <si>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将来の改築等を見据え財源を確保しつつ、投資計画に沿った更新を行う必要がある。</t>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</si>
  <si>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t>
  </si>
  <si>
    <t>①②100%を下回り単年度収支が赤字であり、累積欠損金が増加した。一般会計から多額の繰入をしているが、経常費用を賄えていない状況にあり、より一層の経費削減、収入確保に努める必要がある。
③資金不足であり、接続率の向上や一般会計繰入金の繰入方法などを検討し、収入確保に努める。
⑤⑥100%を下回っており、使用料などの収入確保、費用削減等が必要であり、適正な事業運営に努めたい。
⑦⑧排水設備工事に対する補助金交付や広報掲載等を行い水洗化率向上に努める。</t>
    <rPh sb="22" eb="26">
      <t>ルイセキケッソン</t>
    </rPh>
    <rPh sb="26" eb="27">
      <t>キン</t>
    </rPh>
    <rPh sb="28" eb="3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</si>
</sst>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90-423A-9CAA-F852B85611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390-423A-9CAA-F852B85611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52.73</c:v>
                </c:pt>
                <c:pt idx="4">
                  <c:v>49.7</c:v>
                </c:pt>
              </c:numCache>
            </c:numRef>
          </c:val>
          <c:extLst>
            <c:ext xmlns:c16="http://schemas.microsoft.com/office/drawing/2014/chart" uri="{C3380CC4-5D6E-409C-BE32-E72D297353CC}">
              <c16:uniqueId val="{00000000-1579-4171-B5BB-33847C5A92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56.45</c:v>
                </c:pt>
                <c:pt idx="4">
                  <c:v>56.52</c:v>
                </c:pt>
              </c:numCache>
            </c:numRef>
          </c:val>
          <c:smooth val="0"/>
          <c:extLst>
            <c:ext xmlns:c16="http://schemas.microsoft.com/office/drawing/2014/chart" uri="{C3380CC4-5D6E-409C-BE32-E72D297353CC}">
              <c16:uniqueId val="{00000001-1579-4171-B5BB-33847C5A92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92.27</c:v>
                </c:pt>
              </c:numCache>
            </c:numRef>
          </c:val>
          <c:extLst>
            <c:ext xmlns:c16="http://schemas.microsoft.com/office/drawing/2014/chart" uri="{C3380CC4-5D6E-409C-BE32-E72D297353CC}">
              <c16:uniqueId val="{00000000-B314-4797-BFAC-3B57D92D97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54.99</c:v>
                </c:pt>
                <c:pt idx="4">
                  <c:v>88.43</c:v>
                </c:pt>
              </c:numCache>
            </c:numRef>
          </c:val>
          <c:smooth val="0"/>
          <c:extLst>
            <c:ext xmlns:c16="http://schemas.microsoft.com/office/drawing/2014/chart" uri="{C3380CC4-5D6E-409C-BE32-E72D297353CC}">
              <c16:uniqueId val="{00000001-B314-4797-BFAC-3B57D92D97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83.62</c:v>
                </c:pt>
                <c:pt idx="4">
                  <c:v>77.63</c:v>
                </c:pt>
              </c:numCache>
            </c:numRef>
          </c:val>
          <c:extLst>
            <c:ext xmlns:c16="http://schemas.microsoft.com/office/drawing/2014/chart" uri="{C3380CC4-5D6E-409C-BE32-E72D297353CC}">
              <c16:uniqueId val="{00000000-702D-4F68-BDE8-4E89D5120C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95.33</c:v>
                </c:pt>
                <c:pt idx="4">
                  <c:v>100.41</c:v>
                </c:pt>
              </c:numCache>
            </c:numRef>
          </c:val>
          <c:smooth val="0"/>
          <c:extLst>
            <c:ext xmlns:c16="http://schemas.microsoft.com/office/drawing/2014/chart" uri="{C3380CC4-5D6E-409C-BE32-E72D297353CC}">
              <c16:uniqueId val="{00000001-702D-4F68-BDE8-4E89D5120C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5.19</c:v>
                </c:pt>
                <c:pt idx="4">
                  <c:v>10.38</c:v>
                </c:pt>
              </c:numCache>
            </c:numRef>
          </c:val>
          <c:extLst>
            <c:ext xmlns:c16="http://schemas.microsoft.com/office/drawing/2014/chart" uri="{C3380CC4-5D6E-409C-BE32-E72D297353CC}">
              <c16:uniqueId val="{00000000-2147-4097-BA76-A1553FB3E4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15.4</c:v>
                </c:pt>
                <c:pt idx="4">
                  <c:v>21.02</c:v>
                </c:pt>
              </c:numCache>
            </c:numRef>
          </c:val>
          <c:smooth val="0"/>
          <c:extLst>
            <c:ext xmlns:c16="http://schemas.microsoft.com/office/drawing/2014/chart" uri="{C3380CC4-5D6E-409C-BE32-E72D297353CC}">
              <c16:uniqueId val="{00000001-2147-4097-BA76-A1553FB3E4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61-4A98-A869-E29CCF92CC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661-4A98-A869-E29CCF92CC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48.96</c:v>
                </c:pt>
                <c:pt idx="4">
                  <c:v>124.65</c:v>
                </c:pt>
              </c:numCache>
            </c:numRef>
          </c:val>
          <c:extLst>
            <c:ext xmlns:c16="http://schemas.microsoft.com/office/drawing/2014/chart" uri="{C3380CC4-5D6E-409C-BE32-E72D297353CC}">
              <c16:uniqueId val="{00000000-D8FA-44DE-B624-8303217DA2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162.82</c:v>
                </c:pt>
                <c:pt idx="4">
                  <c:v>83.92</c:v>
                </c:pt>
              </c:numCache>
            </c:numRef>
          </c:val>
          <c:smooth val="0"/>
          <c:extLst>
            <c:ext xmlns:c16="http://schemas.microsoft.com/office/drawing/2014/chart" uri="{C3380CC4-5D6E-409C-BE32-E72D297353CC}">
              <c16:uniqueId val="{00000001-D8FA-44DE-B624-8303217DA2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-44.03</c:v>
                </c:pt>
                <c:pt idx="4">
                  <c:v>-110.94</c:v>
                </c:pt>
              </c:numCache>
            </c:numRef>
          </c:val>
          <c:extLst>
            <c:ext xmlns:c16="http://schemas.microsoft.com/office/drawing/2014/chart" uri="{C3380CC4-5D6E-409C-BE32-E72D297353CC}">
              <c16:uniqueId val="{00000000-3E66-4B97-951E-83F124F36F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125.61</c:v>
                </c:pt>
                <c:pt idx="4">
                  <c:v>122.71</c:v>
                </c:pt>
              </c:numCache>
            </c:numRef>
          </c:val>
          <c:smooth val="0"/>
          <c:extLst>
            <c:ext xmlns:c16="http://schemas.microsoft.com/office/drawing/2014/chart" uri="{C3380CC4-5D6E-409C-BE32-E72D297353CC}">
              <c16:uniqueId val="{00000001-3E66-4B97-951E-83F124F36F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126.61</c:v>
                </c:pt>
                <c:pt idx="4">
                  <c:v>55.56</c:v>
                </c:pt>
              </c:numCache>
            </c:numRef>
          </c:val>
          <c:extLst>
            <c:ext xmlns:c16="http://schemas.microsoft.com/office/drawing/2014/chart" uri="{C3380CC4-5D6E-409C-BE32-E72D297353CC}">
              <c16:uniqueId val="{00000000-47A7-4A7F-B036-E7F44CAF5E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398.42</c:v>
                </c:pt>
                <c:pt idx="4">
                  <c:v>294.08999999999997</c:v>
                </c:pt>
              </c:numCache>
            </c:numRef>
          </c:val>
          <c:smooth val="0"/>
          <c:extLst>
            <c:ext xmlns:c16="http://schemas.microsoft.com/office/drawing/2014/chart" uri="{C3380CC4-5D6E-409C-BE32-E72D297353CC}">
              <c16:uniqueId val="{00000001-47A7-4A7F-B036-E7F44CAF5E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67.13</c:v>
                </c:pt>
                <c:pt idx="4">
                  <c:v>59.56</c:v>
                </c:pt>
              </c:numCache>
            </c:numRef>
          </c:val>
          <c:extLst>
            <c:ext xmlns:c16="http://schemas.microsoft.com/office/drawing/2014/chart" uri="{C3380CC4-5D6E-409C-BE32-E72D297353CC}">
              <c16:uniqueId val="{00000000-271F-4772-B1BB-F0057E1575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50.7</c:v>
                </c:pt>
                <c:pt idx="4">
                  <c:v>60</c:v>
                </c:pt>
              </c:numCache>
            </c:numRef>
          </c:val>
          <c:smooth val="0"/>
          <c:extLst>
            <c:ext xmlns:c16="http://schemas.microsoft.com/office/drawing/2014/chart" uri="{C3380CC4-5D6E-409C-BE32-E72D297353CC}">
              <c16:uniqueId val="{00000001-271F-4772-B1BB-F0057E1575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236.58</c:v>
                </c:pt>
                <c:pt idx="4">
                  <c:v>267.20999999999998</c:v>
                </c:pt>
              </c:numCache>
            </c:numRef>
          </c:val>
          <c:extLst>
            <c:ext xmlns:c16="http://schemas.microsoft.com/office/drawing/2014/chart" uri="{C3380CC4-5D6E-409C-BE32-E72D297353CC}">
              <c16:uniqueId val="{00000000-82D8-43B9-993F-206E9A449D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289.81</c:v>
                </c:pt>
                <c:pt idx="4">
                  <c:v>282.70999999999998</c:v>
                </c:pt>
              </c:numCache>
            </c:numRef>
          </c:val>
          <c:smooth val="0"/>
          <c:extLst>
            <c:ext xmlns:c16="http://schemas.microsoft.com/office/drawing/2014/chart" uri="{C3380CC4-5D6E-409C-BE32-E72D297353CC}">
              <c16:uniqueId val="{00000001-82D8-43B9-993F-206E9A449D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由利本荘市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自治体職員</v>
      </c>
      <c r="AE8" s="67"/>
      <c r="AF8" s="67"/>
      <c r="AG8" s="67"/>
      <c r="AH8" s="67"/>
      <c r="AI8" s="67"/>
      <c r="AJ8" s="67"/>
      <c r="AK8" s="3"/>
      <c r="AL8" s="55">
        <f>データ!S6</f>
        <v>73941</v>
      </c>
      <c r="AM8" s="55"/>
      <c r="AN8" s="55"/>
      <c r="AO8" s="55"/>
      <c r="AP8" s="55"/>
      <c r="AQ8" s="55"/>
      <c r="AR8" s="55"/>
      <c r="AS8" s="55"/>
      <c r="AT8" s="54">
        <f>データ!T6</f>
        <v>1209.5899999999999</v>
      </c>
      <c r="AU8" s="54"/>
      <c r="AV8" s="54"/>
      <c r="AW8" s="54"/>
      <c r="AX8" s="54"/>
      <c r="AY8" s="54"/>
      <c r="AZ8" s="54"/>
      <c r="BA8" s="54"/>
      <c r="BB8" s="54">
        <f>データ!U6</f>
        <v>61.13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37.29</v>
      </c>
      <c r="J10" s="54"/>
      <c r="K10" s="54"/>
      <c r="L10" s="54"/>
      <c r="M10" s="54"/>
      <c r="N10" s="54"/>
      <c r="O10" s="54"/>
      <c r="P10" s="54">
        <f>データ!P6</f>
        <v>0.55000000000000004</v>
      </c>
      <c r="Q10" s="54"/>
      <c r="R10" s="54"/>
      <c r="S10" s="54"/>
      <c r="T10" s="54"/>
      <c r="U10" s="54"/>
      <c r="V10" s="54"/>
      <c r="W10" s="54">
        <f>データ!Q6</f>
        <v>100</v>
      </c>
      <c r="X10" s="54"/>
      <c r="Y10" s="54"/>
      <c r="Z10" s="54"/>
      <c r="AA10" s="54"/>
      <c r="AB10" s="54"/>
      <c r="AC10" s="54"/>
      <c r="AD10" s="55">
        <f>データ!R6</f>
        <v>3333</v>
      </c>
      <c r="AE10" s="55"/>
      <c r="AF10" s="55"/>
      <c r="AG10" s="55"/>
      <c r="AH10" s="55"/>
      <c r="AI10" s="55"/>
      <c r="AJ10" s="55"/>
      <c r="AK10" s="2"/>
      <c r="AL10" s="55">
        <f>データ!V6</f>
        <v>401</v>
      </c>
      <c r="AM10" s="55"/>
      <c r="AN10" s="55"/>
      <c r="AO10" s="55"/>
      <c r="AP10" s="55"/>
      <c r="AQ10" s="55"/>
      <c r="AR10" s="55"/>
      <c r="AS10" s="55"/>
      <c r="AT10" s="54">
        <f>データ!W6</f>
        <v>0.01</v>
      </c>
      <c r="AU10" s="54"/>
      <c r="AV10" s="54"/>
      <c r="AW10" s="54"/>
      <c r="AX10" s="54"/>
      <c r="AY10" s="54"/>
      <c r="AZ10" s="54"/>
      <c r="BA10" s="54"/>
      <c r="BB10" s="54">
        <f>データ!X6</f>
        <v>40100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80"/>
      <c r="BN47" s="80"/>
      <c r="BO47" s="80"/>
      <c r="BP47" s="80"/>
      <c r="BQ47" s="80"/>
      <c r="BR47" s="80"/>
      <c r="BS47" s="80"/>
      <c r="BT47" s="80"/>
      <c r="BU47" s="80"/>
      <c r="BV47" s="80"/>
      <c r="BW47" s="80"/>
      <c r="BX47" s="80"/>
      <c r="BY47" s="8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0"/>
      <c r="BN48" s="80"/>
      <c r="BO48" s="80"/>
      <c r="BP48" s="80"/>
      <c r="BQ48" s="80"/>
      <c r="BR48" s="80"/>
      <c r="BS48" s="80"/>
      <c r="BT48" s="80"/>
      <c r="BU48" s="80"/>
      <c r="BV48" s="80"/>
      <c r="BW48" s="80"/>
      <c r="BX48" s="80"/>
      <c r="BY48" s="8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0"/>
      <c r="BN49" s="80"/>
      <c r="BO49" s="80"/>
      <c r="BP49" s="80"/>
      <c r="BQ49" s="80"/>
      <c r="BR49" s="80"/>
      <c r="BS49" s="80"/>
      <c r="BT49" s="80"/>
      <c r="BU49" s="80"/>
      <c r="BV49" s="80"/>
      <c r="BW49" s="80"/>
      <c r="BX49" s="80"/>
      <c r="BY49" s="8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0"/>
      <c r="BN50" s="80"/>
      <c r="BO50" s="80"/>
      <c r="BP50" s="80"/>
      <c r="BQ50" s="80"/>
      <c r="BR50" s="80"/>
      <c r="BS50" s="80"/>
      <c r="BT50" s="80"/>
      <c r="BU50" s="80"/>
      <c r="BV50" s="80"/>
      <c r="BW50" s="80"/>
      <c r="BX50" s="80"/>
      <c r="BY50" s="8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0"/>
      <c r="BN51" s="80"/>
      <c r="BO51" s="80"/>
      <c r="BP51" s="80"/>
      <c r="BQ51" s="80"/>
      <c r="BR51" s="80"/>
      <c r="BS51" s="80"/>
      <c r="BT51" s="80"/>
      <c r="BU51" s="80"/>
      <c r="BV51" s="80"/>
      <c r="BW51" s="80"/>
      <c r="BX51" s="80"/>
      <c r="BY51" s="8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0"/>
      <c r="BN52" s="80"/>
      <c r="BO52" s="80"/>
      <c r="BP52" s="80"/>
      <c r="BQ52" s="80"/>
      <c r="BR52" s="80"/>
      <c r="BS52" s="80"/>
      <c r="BT52" s="80"/>
      <c r="BU52" s="80"/>
      <c r="BV52" s="80"/>
      <c r="BW52" s="80"/>
      <c r="BX52" s="80"/>
      <c r="BY52" s="8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0"/>
      <c r="BN53" s="80"/>
      <c r="BO53" s="80"/>
      <c r="BP53" s="80"/>
      <c r="BQ53" s="80"/>
      <c r="BR53" s="80"/>
      <c r="BS53" s="80"/>
      <c r="BT53" s="80"/>
      <c r="BU53" s="80"/>
      <c r="BV53" s="80"/>
      <c r="BW53" s="80"/>
      <c r="BX53" s="80"/>
      <c r="BY53" s="8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0"/>
      <c r="BN54" s="80"/>
      <c r="BO54" s="80"/>
      <c r="BP54" s="80"/>
      <c r="BQ54" s="80"/>
      <c r="BR54" s="80"/>
      <c r="BS54" s="80"/>
      <c r="BT54" s="80"/>
      <c r="BU54" s="80"/>
      <c r="BV54" s="80"/>
      <c r="BW54" s="80"/>
      <c r="BX54" s="80"/>
      <c r="BY54" s="8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0"/>
      <c r="BN55" s="80"/>
      <c r="BO55" s="80"/>
      <c r="BP55" s="80"/>
      <c r="BQ55" s="80"/>
      <c r="BR55" s="80"/>
      <c r="BS55" s="80"/>
      <c r="BT55" s="80"/>
      <c r="BU55" s="80"/>
      <c r="BV55" s="80"/>
      <c r="BW55" s="80"/>
      <c r="BX55" s="80"/>
      <c r="BY55" s="8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0"/>
      <c r="BN56" s="80"/>
      <c r="BO56" s="80"/>
      <c r="BP56" s="80"/>
      <c r="BQ56" s="80"/>
      <c r="BR56" s="80"/>
      <c r="BS56" s="80"/>
      <c r="BT56" s="80"/>
      <c r="BU56" s="80"/>
      <c r="BV56" s="80"/>
      <c r="BW56" s="80"/>
      <c r="BX56" s="80"/>
      <c r="BY56" s="8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0"/>
      <c r="BN57" s="80"/>
      <c r="BO57" s="80"/>
      <c r="BP57" s="80"/>
      <c r="BQ57" s="80"/>
      <c r="BR57" s="80"/>
      <c r="BS57" s="80"/>
      <c r="BT57" s="80"/>
      <c r="BU57" s="80"/>
      <c r="BV57" s="80"/>
      <c r="BW57" s="80"/>
      <c r="BX57" s="80"/>
      <c r="BY57" s="8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0"/>
      <c r="BN58" s="80"/>
      <c r="BO58" s="80"/>
      <c r="BP58" s="80"/>
      <c r="BQ58" s="80"/>
      <c r="BR58" s="80"/>
      <c r="BS58" s="80"/>
      <c r="BT58" s="80"/>
      <c r="BU58" s="80"/>
      <c r="BV58" s="80"/>
      <c r="BW58" s="80"/>
      <c r="BX58" s="80"/>
      <c r="BY58" s="8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0"/>
      <c r="BN59" s="80"/>
      <c r="BO59" s="80"/>
      <c r="BP59" s="80"/>
      <c r="BQ59" s="80"/>
      <c r="BR59" s="80"/>
      <c r="BS59" s="80"/>
      <c r="BT59" s="80"/>
      <c r="BU59" s="80"/>
      <c r="BV59" s="80"/>
      <c r="BW59" s="80"/>
      <c r="BX59" s="80"/>
      <c r="BY59" s="8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80"/>
      <c r="BN60" s="80"/>
      <c r="BO60" s="80"/>
      <c r="BP60" s="80"/>
      <c r="BQ60" s="80"/>
      <c r="BR60" s="80"/>
      <c r="BS60" s="80"/>
      <c r="BT60" s="80"/>
      <c r="BU60" s="80"/>
      <c r="BV60" s="80"/>
      <c r="BW60" s="80"/>
      <c r="BX60" s="80"/>
      <c r="BY60" s="8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80"/>
      <c r="BN61" s="80"/>
      <c r="BO61" s="80"/>
      <c r="BP61" s="80"/>
      <c r="BQ61" s="80"/>
      <c r="BR61" s="80"/>
      <c r="BS61" s="80"/>
      <c r="BT61" s="80"/>
      <c r="BU61" s="80"/>
      <c r="BV61" s="80"/>
      <c r="BW61" s="80"/>
      <c r="BX61" s="80"/>
      <c r="BY61" s="8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0"/>
      <c r="BN62" s="80"/>
      <c r="BO62" s="80"/>
      <c r="BP62" s="80"/>
      <c r="BQ62" s="80"/>
      <c r="BR62" s="80"/>
      <c r="BS62" s="80"/>
      <c r="BT62" s="80"/>
      <c r="BU62" s="80"/>
      <c r="BV62" s="80"/>
      <c r="BW62" s="80"/>
      <c r="BX62" s="80"/>
      <c r="BY62" s="8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cdhWSHE/CAisOkwka3U0l2D5k4cJWrOQYrgP/jBRI+VjVrVFyji9/zPq4bUUvxvdbmZOVCjcrggfyXhOMseZGg==" saltValue="ix1xTNNMlyey/+E7DGLw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52108</v>
      </c>
      <c r="D6" s="19">
        <f t="shared" si="3"/>
        <v>46</v>
      </c>
      <c r="E6" s="19">
        <f t="shared" si="3"/>
        <v>18</v>
      </c>
      <c r="F6" s="19">
        <f t="shared" si="3"/>
        <v>0</v>
      </c>
      <c r="G6" s="19">
        <f t="shared" si="3"/>
        <v>0</v>
      </c>
      <c r="H6" s="19" t="str">
        <f t="shared" si="3"/>
        <v>秋田県　由利本荘市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37.29</v>
      </c>
      <c r="P6" s="20">
        <f t="shared" si="3"/>
        <v>0.55000000000000004</v>
      </c>
      <c r="Q6" s="20">
        <f t="shared" si="3"/>
        <v>100</v>
      </c>
      <c r="R6" s="20">
        <f t="shared" si="3"/>
        <v>3333</v>
      </c>
      <c r="S6" s="20">
        <f t="shared" si="3"/>
        <v>73941</v>
      </c>
      <c r="T6" s="20">
        <f t="shared" si="3"/>
        <v>1209.5899999999999</v>
      </c>
      <c r="U6" s="20">
        <f t="shared" si="3"/>
        <v>61.13</v>
      </c>
      <c r="V6" s="20">
        <f t="shared" si="3"/>
        <v>401</v>
      </c>
      <c r="W6" s="20">
        <f t="shared" si="3"/>
        <v>0.01</v>
      </c>
      <c r="X6" s="20">
        <f t="shared" si="3"/>
        <v>40100</v>
      </c>
      <c r="Y6" s="21" t="str">
        <f>IF(Y7="",NA(),Y7)</f>
        <v>-</v>
      </c>
      <c r="Z6" s="21" t="str">
        <f t="shared" ref="Z6:AH6" si="4">IF(Z7="",NA(),Z7)</f>
        <v>-</v>
      </c>
      <c r="AA6" s="21" t="str">
        <f t="shared" si="4"/>
        <v>-</v>
      </c>
      <c r="AB6" s="21">
        <f t="shared" si="4"/>
        <v>83.62</v>
      </c>
      <c r="AC6" s="21">
        <f t="shared" si="4"/>
        <v>77.63</v>
      </c>
      <c r="AD6" s="21" t="str">
        <f t="shared" si="4"/>
        <v>-</v>
      </c>
      <c r="AE6" s="21" t="str">
        <f t="shared" si="4"/>
        <v>-</v>
      </c>
      <c r="AF6" s="21" t="str">
        <f t="shared" si="4"/>
        <v>-</v>
      </c>
      <c r="AG6" s="21">
        <f t="shared" si="4"/>
        <v>95.33</v>
      </c>
      <c r="AH6" s="21">
        <f t="shared" si="4"/>
        <v>100.41</v>
      </c>
      <c r="AI6" s="20" t="str">
        <f>IF(AI7="","",IF(AI7="-","【-】","【"&amp;SUBSTITUTE(TEXT(AI7,"#,##0.00"),"-","△")&amp;"】"))</f>
        <v>【98.81】</v>
      </c>
      <c r="AJ6" s="21" t="str">
        <f>IF(AJ7="",NA(),AJ7)</f>
        <v>-</v>
      </c>
      <c r="AK6" s="21" t="str">
        <f t="shared" ref="AK6:AS6" si="5">IF(AK7="",NA(),AK7)</f>
        <v>-</v>
      </c>
      <c r="AL6" s="21" t="str">
        <f t="shared" si="5"/>
        <v>-</v>
      </c>
      <c r="AM6" s="21">
        <f t="shared" si="5"/>
        <v>48.96</v>
      </c>
      <c r="AN6" s="21">
        <f t="shared" si="5"/>
        <v>124.65</v>
      </c>
      <c r="AO6" s="21" t="str">
        <f t="shared" si="5"/>
        <v>-</v>
      </c>
      <c r="AP6" s="21" t="str">
        <f t="shared" si="5"/>
        <v>-</v>
      </c>
      <c r="AQ6" s="21" t="str">
        <f t="shared" si="5"/>
        <v>-</v>
      </c>
      <c r="AR6" s="21">
        <f t="shared" si="5"/>
        <v>162.82</v>
      </c>
      <c r="AS6" s="21">
        <f t="shared" si="5"/>
        <v>83.92</v>
      </c>
      <c r="AT6" s="20" t="str">
        <f>IF(AT7="","",IF(AT7="-","【-】","【"&amp;SUBSTITUTE(TEXT(AT7,"#,##0.00"),"-","△")&amp;"】"))</f>
        <v>【102.81】</v>
      </c>
      <c r="AU6" s="21" t="str">
        <f>IF(AU7="",NA(),AU7)</f>
        <v>-</v>
      </c>
      <c r="AV6" s="21" t="str">
        <f t="shared" ref="AV6:BD6" si="6">IF(AV7="",NA(),AV7)</f>
        <v>-</v>
      </c>
      <c r="AW6" s="21" t="str">
        <f t="shared" si="6"/>
        <v>-</v>
      </c>
      <c r="AX6" s="21">
        <f t="shared" si="6"/>
        <v>-44.03</v>
      </c>
      <c r="AY6" s="21">
        <f t="shared" si="6"/>
        <v>-110.94</v>
      </c>
      <c r="AZ6" s="21" t="str">
        <f t="shared" si="6"/>
        <v>-</v>
      </c>
      <c r="BA6" s="21" t="str">
        <f t="shared" si="6"/>
        <v>-</v>
      </c>
      <c r="BB6" s="21" t="str">
        <f t="shared" si="6"/>
        <v>-</v>
      </c>
      <c r="BC6" s="21">
        <f t="shared" si="6"/>
        <v>125.61</v>
      </c>
      <c r="BD6" s="21">
        <f t="shared" si="6"/>
        <v>122.71</v>
      </c>
      <c r="BE6" s="20" t="str">
        <f>IF(BE7="","",IF(BE7="-","【-】","【"&amp;SUBSTITUTE(TEXT(BE7,"#,##0.00"),"-","△")&amp;"】"))</f>
        <v>【112.20】</v>
      </c>
      <c r="BF6" s="21" t="str">
        <f>IF(BF7="",NA(),BF7)</f>
        <v>-</v>
      </c>
      <c r="BG6" s="21" t="str">
        <f t="shared" ref="BG6:BO6" si="7">IF(BG7="",NA(),BG7)</f>
        <v>-</v>
      </c>
      <c r="BH6" s="21" t="str">
        <f t="shared" si="7"/>
        <v>-</v>
      </c>
      <c r="BI6" s="21">
        <f t="shared" si="7"/>
        <v>126.61</v>
      </c>
      <c r="BJ6" s="21">
        <f t="shared" si="7"/>
        <v>55.56</v>
      </c>
      <c r="BK6" s="21" t="str">
        <f t="shared" si="7"/>
        <v>-</v>
      </c>
      <c r="BL6" s="21" t="str">
        <f t="shared" si="7"/>
        <v>-</v>
      </c>
      <c r="BM6" s="21" t="str">
        <f t="shared" si="7"/>
        <v>-</v>
      </c>
      <c r="BN6" s="21">
        <f t="shared" si="7"/>
        <v>398.42</v>
      </c>
      <c r="BO6" s="21">
        <f t="shared" si="7"/>
        <v>294.08999999999997</v>
      </c>
      <c r="BP6" s="20" t="str">
        <f>IF(BP7="","",IF(BP7="-","【-】","【"&amp;SUBSTITUTE(TEXT(BP7,"#,##0.00"),"-","△")&amp;"】"))</f>
        <v>【310.14】</v>
      </c>
      <c r="BQ6" s="21" t="str">
        <f>IF(BQ7="",NA(),BQ7)</f>
        <v>-</v>
      </c>
      <c r="BR6" s="21" t="str">
        <f t="shared" ref="BR6:BZ6" si="8">IF(BR7="",NA(),BR7)</f>
        <v>-</v>
      </c>
      <c r="BS6" s="21" t="str">
        <f t="shared" si="8"/>
        <v>-</v>
      </c>
      <c r="BT6" s="21">
        <f t="shared" si="8"/>
        <v>67.13</v>
      </c>
      <c r="BU6" s="21">
        <f t="shared" si="8"/>
        <v>59.56</v>
      </c>
      <c r="BV6" s="21" t="str">
        <f t="shared" si="8"/>
        <v>-</v>
      </c>
      <c r="BW6" s="21" t="str">
        <f t="shared" si="8"/>
        <v>-</v>
      </c>
      <c r="BX6" s="21" t="str">
        <f t="shared" si="8"/>
        <v>-</v>
      </c>
      <c r="BY6" s="21">
        <f t="shared" si="8"/>
        <v>50.7</v>
      </c>
      <c r="BZ6" s="21">
        <f t="shared" si="8"/>
        <v>60</v>
      </c>
      <c r="CA6" s="20" t="str">
        <f>IF(CA7="","",IF(CA7="-","【-】","【"&amp;SUBSTITUTE(TEXT(CA7,"#,##0.00"),"-","△")&amp;"】"))</f>
        <v>【57.71】</v>
      </c>
      <c r="CB6" s="21" t="str">
        <f>IF(CB7="",NA(),CB7)</f>
        <v>-</v>
      </c>
      <c r="CC6" s="21" t="str">
        <f t="shared" ref="CC6:CK6" si="9">IF(CC7="",NA(),CC7)</f>
        <v>-</v>
      </c>
      <c r="CD6" s="21" t="str">
        <f t="shared" si="9"/>
        <v>-</v>
      </c>
      <c r="CE6" s="21">
        <f t="shared" si="9"/>
        <v>236.58</v>
      </c>
      <c r="CF6" s="21">
        <f t="shared" si="9"/>
        <v>267.20999999999998</v>
      </c>
      <c r="CG6" s="21" t="str">
        <f t="shared" si="9"/>
        <v>-</v>
      </c>
      <c r="CH6" s="21" t="str">
        <f t="shared" si="9"/>
        <v>-</v>
      </c>
      <c r="CI6" s="21" t="str">
        <f t="shared" si="9"/>
        <v>-</v>
      </c>
      <c r="CJ6" s="21">
        <f t="shared" si="9"/>
        <v>289.81</v>
      </c>
      <c r="CK6" s="21">
        <f t="shared" si="9"/>
        <v>282.70999999999998</v>
      </c>
      <c r="CL6" s="20" t="str">
        <f>IF(CL7="","",IF(CL7="-","【-】","【"&amp;SUBSTITUTE(TEXT(CL7,"#,##0.00"),"-","△")&amp;"】"))</f>
        <v>【286.17】</v>
      </c>
      <c r="CM6" s="21" t="str">
        <f>IF(CM7="",NA(),CM7)</f>
        <v>-</v>
      </c>
      <c r="CN6" s="21" t="str">
        <f t="shared" ref="CN6:CV6" si="10">IF(CN7="",NA(),CN7)</f>
        <v>-</v>
      </c>
      <c r="CO6" s="21" t="str">
        <f t="shared" si="10"/>
        <v>-</v>
      </c>
      <c r="CP6" s="21">
        <f t="shared" si="10"/>
        <v>52.73</v>
      </c>
      <c r="CQ6" s="21">
        <f t="shared" si="10"/>
        <v>49.7</v>
      </c>
      <c r="CR6" s="21" t="str">
        <f t="shared" si="10"/>
        <v>-</v>
      </c>
      <c r="CS6" s="21" t="str">
        <f t="shared" si="10"/>
        <v>-</v>
      </c>
      <c r="CT6" s="21" t="str">
        <f t="shared" si="10"/>
        <v>-</v>
      </c>
      <c r="CU6" s="21">
        <f t="shared" si="10"/>
        <v>56.45</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92.27</v>
      </c>
      <c r="DC6" s="21" t="str">
        <f t="shared" si="11"/>
        <v>-</v>
      </c>
      <c r="DD6" s="21" t="str">
        <f t="shared" si="11"/>
        <v>-</v>
      </c>
      <c r="DE6" s="21" t="str">
        <f t="shared" si="11"/>
        <v>-</v>
      </c>
      <c r="DF6" s="21">
        <f t="shared" si="11"/>
        <v>54.99</v>
      </c>
      <c r="DG6" s="21">
        <f t="shared" si="11"/>
        <v>88.43</v>
      </c>
      <c r="DH6" s="20" t="str">
        <f>IF(DH7="","",IF(DH7="-","【-】","【"&amp;SUBSTITUTE(TEXT(DH7,"#,##0.00"),"-","△")&amp;"】"))</f>
        <v>【83.38】</v>
      </c>
      <c r="DI6" s="21" t="str">
        <f>IF(DI7="",NA(),DI7)</f>
        <v>-</v>
      </c>
      <c r="DJ6" s="21" t="str">
        <f t="shared" ref="DJ6:DR6" si="12">IF(DJ7="",NA(),DJ7)</f>
        <v>-</v>
      </c>
      <c r="DK6" s="21" t="str">
        <f t="shared" si="12"/>
        <v>-</v>
      </c>
      <c r="DL6" s="21">
        <f t="shared" si="12"/>
        <v>5.19</v>
      </c>
      <c r="DM6" s="21">
        <f t="shared" si="12"/>
        <v>10.38</v>
      </c>
      <c r="DN6" s="21" t="str">
        <f t="shared" si="12"/>
        <v>-</v>
      </c>
      <c r="DO6" s="21" t="str">
        <f t="shared" si="12"/>
        <v>-</v>
      </c>
      <c r="DP6" s="21" t="str">
        <f t="shared" si="12"/>
        <v>-</v>
      </c>
      <c r="DQ6" s="21">
        <f t="shared" si="12"/>
        <v>15.4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52108</v>
      </c>
      <c r="D7" s="23">
        <v>46</v>
      </c>
      <c r="E7" s="23">
        <v>18</v>
      </c>
      <c r="F7" s="23">
        <v>0</v>
      </c>
      <c r="G7" s="23">
        <v>0</v>
      </c>
      <c r="H7" s="23" t="s">
        <v>95</v>
      </c>
      <c r="I7" s="23" t="s">
        <v>96</v>
      </c>
      <c r="J7" s="23" t="s">
        <v>97</v>
      </c>
      <c r="K7" s="23" t="s">
        <v>98</v>
      </c>
      <c r="L7" s="23" t="s">
        <v>99</v>
      </c>
      <c r="M7" s="23" t="s">
        <v>100</v>
      </c>
      <c r="N7" s="24" t="s">
        <v>101</v>
      </c>
      <c r="O7" s="24">
        <v>37.29</v>
      </c>
      <c r="P7" s="24">
        <v>0.55000000000000004</v>
      </c>
      <c r="Q7" s="24">
        <v>100</v>
      </c>
      <c r="R7" s="24">
        <v>3333</v>
      </c>
      <c r="S7" s="24">
        <v>73941</v>
      </c>
      <c r="T7" s="24">
        <v>1209.5899999999999</v>
      </c>
      <c r="U7" s="24">
        <v>61.13</v>
      </c>
      <c r="V7" s="24">
        <v>401</v>
      </c>
      <c r="W7" s="24">
        <v>0.01</v>
      </c>
      <c r="X7" s="24">
        <v>40100</v>
      </c>
      <c r="Y7" s="24" t="s">
        <v>101</v>
      </c>
      <c r="Z7" s="24" t="s">
        <v>101</v>
      </c>
      <c r="AA7" s="24" t="s">
        <v>101</v>
      </c>
      <c r="AB7" s="24">
        <v>83.62</v>
      </c>
      <c r="AC7" s="24">
        <v>77.63</v>
      </c>
      <c r="AD7" s="24" t="s">
        <v>101</v>
      </c>
      <c r="AE7" s="24" t="s">
        <v>101</v>
      </c>
      <c r="AF7" s="24" t="s">
        <v>101</v>
      </c>
      <c r="AG7" s="24">
        <v>95.33</v>
      </c>
      <c r="AH7" s="24">
        <v>100.41</v>
      </c>
      <c r="AI7" s="24">
        <v>98.81</v>
      </c>
      <c r="AJ7" s="24" t="s">
        <v>101</v>
      </c>
      <c r="AK7" s="24" t="s">
        <v>101</v>
      </c>
      <c r="AL7" s="24" t="s">
        <v>101</v>
      </c>
      <c r="AM7" s="24">
        <v>48.96</v>
      </c>
      <c r="AN7" s="24">
        <v>124.65</v>
      </c>
      <c r="AO7" s="24" t="s">
        <v>101</v>
      </c>
      <c r="AP7" s="24" t="s">
        <v>101</v>
      </c>
      <c r="AQ7" s="24" t="s">
        <v>101</v>
      </c>
      <c r="AR7" s="24">
        <v>162.82</v>
      </c>
      <c r="AS7" s="24">
        <v>83.92</v>
      </c>
      <c r="AT7" s="24">
        <v>102.81</v>
      </c>
      <c r="AU7" s="24" t="s">
        <v>101</v>
      </c>
      <c r="AV7" s="24" t="s">
        <v>101</v>
      </c>
      <c r="AW7" s="24" t="s">
        <v>101</v>
      </c>
      <c r="AX7" s="24">
        <v>-44.03</v>
      </c>
      <c r="AY7" s="24">
        <v>-110.94</v>
      </c>
      <c r="AZ7" s="24" t="s">
        <v>101</v>
      </c>
      <c r="BA7" s="24" t="s">
        <v>101</v>
      </c>
      <c r="BB7" s="24" t="s">
        <v>101</v>
      </c>
      <c r="BC7" s="24">
        <v>125.61</v>
      </c>
      <c r="BD7" s="24">
        <v>122.71</v>
      </c>
      <c r="BE7" s="24">
        <v>112.2</v>
      </c>
      <c r="BF7" s="24" t="s">
        <v>101</v>
      </c>
      <c r="BG7" s="24" t="s">
        <v>101</v>
      </c>
      <c r="BH7" s="24" t="s">
        <v>101</v>
      </c>
      <c r="BI7" s="24">
        <v>126.61</v>
      </c>
      <c r="BJ7" s="24">
        <v>55.56</v>
      </c>
      <c r="BK7" s="24" t="s">
        <v>101</v>
      </c>
      <c r="BL7" s="24" t="s">
        <v>101</v>
      </c>
      <c r="BM7" s="24" t="s">
        <v>101</v>
      </c>
      <c r="BN7" s="24">
        <v>398.42</v>
      </c>
      <c r="BO7" s="24">
        <v>294.08999999999997</v>
      </c>
      <c r="BP7" s="24">
        <v>310.14</v>
      </c>
      <c r="BQ7" s="24" t="s">
        <v>101</v>
      </c>
      <c r="BR7" s="24" t="s">
        <v>101</v>
      </c>
      <c r="BS7" s="24" t="s">
        <v>101</v>
      </c>
      <c r="BT7" s="24">
        <v>67.13</v>
      </c>
      <c r="BU7" s="24">
        <v>59.56</v>
      </c>
      <c r="BV7" s="24" t="s">
        <v>101</v>
      </c>
      <c r="BW7" s="24" t="s">
        <v>101</v>
      </c>
      <c r="BX7" s="24" t="s">
        <v>101</v>
      </c>
      <c r="BY7" s="24">
        <v>50.7</v>
      </c>
      <c r="BZ7" s="24">
        <v>60</v>
      </c>
      <c r="CA7" s="24">
        <v>57.71</v>
      </c>
      <c r="CB7" s="24" t="s">
        <v>101</v>
      </c>
      <c r="CC7" s="24" t="s">
        <v>101</v>
      </c>
      <c r="CD7" s="24" t="s">
        <v>101</v>
      </c>
      <c r="CE7" s="24">
        <v>236.58</v>
      </c>
      <c r="CF7" s="24">
        <v>267.20999999999998</v>
      </c>
      <c r="CG7" s="24" t="s">
        <v>101</v>
      </c>
      <c r="CH7" s="24" t="s">
        <v>101</v>
      </c>
      <c r="CI7" s="24" t="s">
        <v>101</v>
      </c>
      <c r="CJ7" s="24">
        <v>289.81</v>
      </c>
      <c r="CK7" s="24">
        <v>282.70999999999998</v>
      </c>
      <c r="CL7" s="24">
        <v>286.17</v>
      </c>
      <c r="CM7" s="24" t="s">
        <v>101</v>
      </c>
      <c r="CN7" s="24" t="s">
        <v>101</v>
      </c>
      <c r="CO7" s="24" t="s">
        <v>101</v>
      </c>
      <c r="CP7" s="24">
        <v>52.73</v>
      </c>
      <c r="CQ7" s="24">
        <v>49.7</v>
      </c>
      <c r="CR7" s="24" t="s">
        <v>101</v>
      </c>
      <c r="CS7" s="24" t="s">
        <v>101</v>
      </c>
      <c r="CT7" s="24" t="s">
        <v>101</v>
      </c>
      <c r="CU7" s="24">
        <v>56.45</v>
      </c>
      <c r="CV7" s="24">
        <v>56.52</v>
      </c>
      <c r="CW7" s="24">
        <v>56.8</v>
      </c>
      <c r="CX7" s="24" t="s">
        <v>101</v>
      </c>
      <c r="CY7" s="24" t="s">
        <v>101</v>
      </c>
      <c r="CZ7" s="24" t="s">
        <v>101</v>
      </c>
      <c r="DA7" s="24">
        <v>100</v>
      </c>
      <c r="DB7" s="24">
        <v>92.27</v>
      </c>
      <c r="DC7" s="24" t="s">
        <v>101</v>
      </c>
      <c r="DD7" s="24" t="s">
        <v>101</v>
      </c>
      <c r="DE7" s="24" t="s">
        <v>101</v>
      </c>
      <c r="DF7" s="24">
        <v>54.99</v>
      </c>
      <c r="DG7" s="24">
        <v>88.43</v>
      </c>
      <c r="DH7" s="24">
        <v>83.38</v>
      </c>
      <c r="DI7" s="24" t="s">
        <v>101</v>
      </c>
      <c r="DJ7" s="24" t="s">
        <v>101</v>
      </c>
      <c r="DK7" s="24" t="s">
        <v>101</v>
      </c>
      <c r="DL7" s="24">
        <v>5.19</v>
      </c>
      <c r="DM7" s="24">
        <v>10.38</v>
      </c>
      <c r="DN7" s="24" t="s">
        <v>101</v>
      </c>
      <c r="DO7" s="24" t="s">
        <v>101</v>
      </c>
      <c r="DP7" s="24" t="s">
        <v>101</v>
      </c>
      <c r="DQ7" s="24">
        <v>15.4</v>
      </c>
      <c r="DR7" s="24">
        <v>21.02</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2022-12-01T01:40:33Z</dcterms:created>
  <dcterms:modified xsi:type="dcterms:W3CDTF">2023-01-15T07:27:44Z</dcterms:modified>
  <cp:category/>
</cp:coreProperties>
</file>