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3年度決算】R5.1経営比較分析表\【経営比較分析表】2021_052108_46_1718\"/>
    </mc:Choice>
  </mc:AlternateContent>
  <xr:revisionPtr revIDLastSave="0" documentId="13_ncr:1_{127FBC19-1063-4AD0-952C-5817BD3BD89B}" xr6:coauthVersionLast="36" xr6:coauthVersionMax="36" xr10:uidLastSave="{00000000-0000-0000-0000-000000000000}"/>
  <workbookProtection workbookAlgorithmName="SHA-512" workbookHashValue="zoOkV60Qonl6L7OeUCF4ndhUpfW8enWtqB6pZzR1JwIz3yxIv31XAKj1nNPUKTFPDrp4hjcwQRhwiheERput1g==" workbookSaltValue="/bez0x2NAUS09hCyErd41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P10" i="4"/>
  <c r="I10" i="4"/>
  <c r="BB8" i="4"/>
  <c r="AT8" i="4"/>
  <c r="AD8" i="4"/>
  <c r="W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<sst xmlns="http://schemas.openxmlformats.org/spreadsheetml/2006/main" count="297" uniqueCount="117">
  <si>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</si>
  <si>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</si>
  <si>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</si>
  <si>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</si>
  <si>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</si>
  <si>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</si>
  <si>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</si>
  <si>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</si>
  <si>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</si>
  <si>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</si>
  <si>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</si>
  <si>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</si>
  <si>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</si>
  <si>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</si>
  <si>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</si>
  <si>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</si>
  <si>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</si>
  <si>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</si>
  <si>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</si>
  <si>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</si>
  <si>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</si>
  <si>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</si>
  <si>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</si>
  <si>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</si>
  <si>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</si>
  <si>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</si>
  <si>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</si>
  <si>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</si>
  <si>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</si>
  <si>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</si>
  <si>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</si>
  <si>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</si>
  <si>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</si>
  <si>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</si>
  <si>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</si>
  <si>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</si>
  <si>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</si>
  <si>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</si>
  <si>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</si>
  <si>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</si>
  <si>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</si>
  <si>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</si>
  <si>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</si>
  <si>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</si>
  <si>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</si>
  <si>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</si>
  <si>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</si>
  <si>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</si>
  <si>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</si>
  <si>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</si>
  <si>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</si>
  <si>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</si>
  <si>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</si>
  <si>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</si>
  <si>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</si>
  <si>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</si>
  <si>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</si>
  <si>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</si>
  <si>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</si>
  <si>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</si>
  <si>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</si>
  <si>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</si>
  <si>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</si>
  <si>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</si>
  <si>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</si>
  <si>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</si>
  <si>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</si>
  <si>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</si>
  <si>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</si>
  <si>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</si>
  <si>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</si>
  <si>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</si>
  <si>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</si>
  <si>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</si>
  <si>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</si>
  <si>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</si>
  <si>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</si>
  <si>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</si>
  <si>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</si>
  <si>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</si>
  <si>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</si>
  <si>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</si>
  <si>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</si>
  <si>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</si>
  <si>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</si>
  <si>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</si>
  <si>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</si>
  <si>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</si>
  <si>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</si>
  <si>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</si>
  <si>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</si>
  <si>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</si>
  <si>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</si>
  <si>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</si>
  <si>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</si>
  <si>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</si>
  <si>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</si>
  <si>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</si>
  <si>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</si>
  <si>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</si>
  <si>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</si>
  <si>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</si>
  <si>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</si>
  <si>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</si>
  <si>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</si>
  <si>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</si>
  <si>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</si>
  <si>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</si>
  <si>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</si>
  <si>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</si>
  <si>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</si>
  <si>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</si>
  <si>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</si>
  <si>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</si>
  <si>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将来の改築等を見据え財源を確保しつつ、投資計画に沿った更新を行う必要がある。</t>
  </si>
  <si>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t>
  </si>
  <si>
    <r>
      <rPr>
        <sz val="11"/>
        <rFont val="ＭＳ ゴシック"/>
        <family val="3"/>
        <charset val="128"/>
      </rPr>
      <t xml:space="preserve">①②100%を下回り単年度収支が赤字であり、累積欠損金も増加した。一般会計から多額の繰入をしているが、経常費用を賄えていない状況にあり、より一層の経費削減、収入確保に努める必要がある。
③資金不足であり、接続率の向上や一般会計繰入金の繰入方法などを検討し、収入確保に努める。
⑤⑥100%を下回っており、使用料収入の確保、費用削減等が必要であり、適正な事業運営に努めたい。
</t>
    </r>
    <r>
      <rPr>
        <sz val="11"/>
        <color theme="1"/>
        <rFont val="ＭＳ ゴシック"/>
        <family val="3"/>
        <charset val="128"/>
      </rPr>
      <t xml:space="preserve">
⑦⑧は類似団体平均値と比べて高くなっているが、今後も引き続き排水設備工事に対する補助金交付や広報掲載等を行い水洗化率向上に努める。</t>
    </r>
    <rPh sb="7" eb="9">
      <t>シタマワ</t>
    </rPh>
    <rPh sb="110" eb="114">
      <t>イッパンカイケイ</t>
    </rPh>
    <rPh sb="114" eb="117">
      <t>クリイレキン</t>
    </rPh>
    <rPh sb="118" eb="120">
      <t>クリイレ</t>
    </rPh>
    <rPh sb="120" eb="122">
      <t>ホウホウ</t>
    </rPh>
    <rPh sb="125" eb="127">
      <t>ケントウ</t>
    </rPh>
    <rPh sb="131" eb="133">
      <t>カクホ</t>
    </rPh>
    <rPh sb="134" eb="135">
      <t>ツト</t>
    </rPh>
    <rPh sb="240" eb="24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</si>
</sst>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5E-44C6-B28B-DDF737A5B1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3F5E-44C6-B28B-DDF737A5B1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30.53</c:v>
                </c:pt>
                <c:pt idx="4">
                  <c:v>30.53</c:v>
                </c:pt>
              </c:numCache>
            </c:numRef>
          </c:val>
          <c:extLst>
            <c:ext xmlns:c16="http://schemas.microsoft.com/office/drawing/2014/chart" uri="{C3380CC4-5D6E-409C-BE32-E72D297353CC}">
              <c16:uniqueId val="{00000000-00AB-40E8-B7B3-8F16576FB0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00AB-40E8-B7B3-8F16576FB0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88.7</c:v>
                </c:pt>
                <c:pt idx="4">
                  <c:v>87.5</c:v>
                </c:pt>
              </c:numCache>
            </c:numRef>
          </c:val>
          <c:extLst>
            <c:ext xmlns:c16="http://schemas.microsoft.com/office/drawing/2014/chart" uri="{C3380CC4-5D6E-409C-BE32-E72D297353CC}">
              <c16:uniqueId val="{00000000-B796-4A2D-81FB-EB6295EBEB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B796-4A2D-81FB-EB6295EBEB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99.53</c:v>
                </c:pt>
                <c:pt idx="4">
                  <c:v>94.49</c:v>
                </c:pt>
              </c:numCache>
            </c:numRef>
          </c:val>
          <c:extLst>
            <c:ext xmlns:c16="http://schemas.microsoft.com/office/drawing/2014/chart" uri="{C3380CC4-5D6E-409C-BE32-E72D297353CC}">
              <c16:uniqueId val="{00000000-14FB-42D8-9362-7E17A686DC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14FB-42D8-9362-7E17A686DC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3.43</c:v>
                </c:pt>
                <c:pt idx="4">
                  <c:v>6.79</c:v>
                </c:pt>
              </c:numCache>
            </c:numRef>
          </c:val>
          <c:extLst>
            <c:ext xmlns:c16="http://schemas.microsoft.com/office/drawing/2014/chart" uri="{C3380CC4-5D6E-409C-BE32-E72D297353CC}">
              <c16:uniqueId val="{00000000-E9A1-4CD2-96A4-F39E8B675A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E9A1-4CD2-96A4-F39E8B675A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F1A-47F7-A831-7014994303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F1A-47F7-A831-7014994303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1.73</c:v>
                </c:pt>
                <c:pt idx="4">
                  <c:v>21.82</c:v>
                </c:pt>
              </c:numCache>
            </c:numRef>
          </c:val>
          <c:extLst>
            <c:ext xmlns:c16="http://schemas.microsoft.com/office/drawing/2014/chart" uri="{C3380CC4-5D6E-409C-BE32-E72D297353CC}">
              <c16:uniqueId val="{00000000-8648-423A-972A-EAAE8ABF86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8648-423A-972A-EAAE8ABF86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0.52</c:v>
                </c:pt>
                <c:pt idx="4">
                  <c:v>-5.5</c:v>
                </c:pt>
              </c:numCache>
            </c:numRef>
          </c:val>
          <c:extLst>
            <c:ext xmlns:c16="http://schemas.microsoft.com/office/drawing/2014/chart" uri="{C3380CC4-5D6E-409C-BE32-E72D297353CC}">
              <c16:uniqueId val="{00000000-F0E8-481C-862D-B98F163DC1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F0E8-481C-862D-B98F163DC1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180.61</c:v>
                </c:pt>
                <c:pt idx="4">
                  <c:v>76.260000000000005</c:v>
                </c:pt>
              </c:numCache>
            </c:numRef>
          </c:val>
          <c:extLst>
            <c:ext xmlns:c16="http://schemas.microsoft.com/office/drawing/2014/chart" uri="{C3380CC4-5D6E-409C-BE32-E72D297353CC}">
              <c16:uniqueId val="{00000000-1777-4F74-B9DA-7DB16EB022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1777-4F74-B9DA-7DB16EB022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98.29</c:v>
                </c:pt>
                <c:pt idx="4">
                  <c:v>92.78</c:v>
                </c:pt>
              </c:numCache>
            </c:numRef>
          </c:val>
          <c:extLst>
            <c:ext xmlns:c16="http://schemas.microsoft.com/office/drawing/2014/chart" uri="{C3380CC4-5D6E-409C-BE32-E72D297353CC}">
              <c16:uniqueId val="{00000000-A941-461B-AA66-3B05C21250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A941-461B-AA66-3B05C21250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163.57</c:v>
                </c:pt>
                <c:pt idx="4">
                  <c:v>173.36</c:v>
                </c:pt>
              </c:numCache>
            </c:numRef>
          </c:val>
          <c:extLst>
            <c:ext xmlns:c16="http://schemas.microsoft.com/office/drawing/2014/chart" uri="{C3380CC4-5D6E-409C-BE32-E72D297353CC}">
              <c16:uniqueId val="{00000000-5BC3-45E8-8733-5857CDE858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5BC3-45E8-8733-5857CDE858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由利本荘市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自治体職員</v>
      </c>
      <c r="AE8" s="67"/>
      <c r="AF8" s="67"/>
      <c r="AG8" s="67"/>
      <c r="AH8" s="67"/>
      <c r="AI8" s="67"/>
      <c r="AJ8" s="67"/>
      <c r="AK8" s="3"/>
      <c r="AL8" s="55">
        <f>データ!S6</f>
        <v>73941</v>
      </c>
      <c r="AM8" s="55"/>
      <c r="AN8" s="55"/>
      <c r="AO8" s="55"/>
      <c r="AP8" s="55"/>
      <c r="AQ8" s="55"/>
      <c r="AR8" s="55"/>
      <c r="AS8" s="55"/>
      <c r="AT8" s="54">
        <f>データ!T6</f>
        <v>1209.5899999999999</v>
      </c>
      <c r="AU8" s="54"/>
      <c r="AV8" s="54"/>
      <c r="AW8" s="54"/>
      <c r="AX8" s="54"/>
      <c r="AY8" s="54"/>
      <c r="AZ8" s="54"/>
      <c r="BA8" s="54"/>
      <c r="BB8" s="54">
        <f>データ!U6</f>
        <v>61.13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71.569999999999993</v>
      </c>
      <c r="J10" s="54"/>
      <c r="K10" s="54"/>
      <c r="L10" s="54"/>
      <c r="M10" s="54"/>
      <c r="N10" s="54"/>
      <c r="O10" s="54"/>
      <c r="P10" s="54">
        <f>データ!P6</f>
        <v>1.49</v>
      </c>
      <c r="Q10" s="54"/>
      <c r="R10" s="54"/>
      <c r="S10" s="54"/>
      <c r="T10" s="54"/>
      <c r="U10" s="54"/>
      <c r="V10" s="54"/>
      <c r="W10" s="54">
        <f>データ!Q6</f>
        <v>100.97</v>
      </c>
      <c r="X10" s="54"/>
      <c r="Y10" s="54"/>
      <c r="Z10" s="54"/>
      <c r="AA10" s="54"/>
      <c r="AB10" s="54"/>
      <c r="AC10" s="54"/>
      <c r="AD10" s="55">
        <f>データ!R6</f>
        <v>3333</v>
      </c>
      <c r="AE10" s="55"/>
      <c r="AF10" s="55"/>
      <c r="AG10" s="55"/>
      <c r="AH10" s="55"/>
      <c r="AI10" s="55"/>
      <c r="AJ10" s="55"/>
      <c r="AK10" s="2"/>
      <c r="AL10" s="55">
        <f>データ!V6</f>
        <v>1096</v>
      </c>
      <c r="AM10" s="55"/>
      <c r="AN10" s="55"/>
      <c r="AO10" s="55"/>
      <c r="AP10" s="55"/>
      <c r="AQ10" s="55"/>
      <c r="AR10" s="55"/>
      <c r="AS10" s="55"/>
      <c r="AT10" s="54">
        <f>データ!W6</f>
        <v>0.67</v>
      </c>
      <c r="AU10" s="54"/>
      <c r="AV10" s="54"/>
      <c r="AW10" s="54"/>
      <c r="AX10" s="54"/>
      <c r="AY10" s="54"/>
      <c r="AZ10" s="54"/>
      <c r="BA10" s="54"/>
      <c r="BB10" s="54">
        <f>データ!X6</f>
        <v>1635.82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3CfP0ToTj+Fx97cNlUKWan97o75ht20I7BaVhgFdXfEf5YyNc5WR0QVc7VgEPFtsFw0XKJkbw0XNzJExiaQm3w==" saltValue="6TEaVmNF2M64pLRmAm82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52108</v>
      </c>
      <c r="D6" s="19">
        <f t="shared" si="3"/>
        <v>46</v>
      </c>
      <c r="E6" s="19">
        <f t="shared" si="3"/>
        <v>17</v>
      </c>
      <c r="F6" s="19">
        <f t="shared" si="3"/>
        <v>6</v>
      </c>
      <c r="G6" s="19">
        <f t="shared" si="3"/>
        <v>0</v>
      </c>
      <c r="H6" s="19" t="str">
        <f t="shared" si="3"/>
        <v>秋田県　由利本荘市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71.569999999999993</v>
      </c>
      <c r="P6" s="20">
        <f t="shared" si="3"/>
        <v>1.49</v>
      </c>
      <c r="Q6" s="20">
        <f t="shared" si="3"/>
        <v>100.97</v>
      </c>
      <c r="R6" s="20">
        <f t="shared" si="3"/>
        <v>3333</v>
      </c>
      <c r="S6" s="20">
        <f t="shared" si="3"/>
        <v>73941</v>
      </c>
      <c r="T6" s="20">
        <f t="shared" si="3"/>
        <v>1209.5899999999999</v>
      </c>
      <c r="U6" s="20">
        <f t="shared" si="3"/>
        <v>61.13</v>
      </c>
      <c r="V6" s="20">
        <f t="shared" si="3"/>
        <v>1096</v>
      </c>
      <c r="W6" s="20">
        <f t="shared" si="3"/>
        <v>0.67</v>
      </c>
      <c r="X6" s="20">
        <f t="shared" si="3"/>
        <v>1635.82</v>
      </c>
      <c r="Y6" s="21" t="str">
        <f>IF(Y7="",NA(),Y7)</f>
        <v>-</v>
      </c>
      <c r="Z6" s="21" t="str">
        <f t="shared" ref="Z6:AH6" si="4">IF(Z7="",NA(),Z7)</f>
        <v>-</v>
      </c>
      <c r="AA6" s="21" t="str">
        <f t="shared" si="4"/>
        <v>-</v>
      </c>
      <c r="AB6" s="21">
        <f t="shared" si="4"/>
        <v>99.53</v>
      </c>
      <c r="AC6" s="21">
        <f t="shared" si="4"/>
        <v>94.49</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1">
        <f t="shared" si="5"/>
        <v>1.73</v>
      </c>
      <c r="AN6" s="21">
        <f t="shared" si="5"/>
        <v>21.82</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0.52</v>
      </c>
      <c r="AY6" s="21">
        <f t="shared" si="6"/>
        <v>-5.5</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1">
        <f t="shared" si="7"/>
        <v>180.61</v>
      </c>
      <c r="BJ6" s="21">
        <f t="shared" si="7"/>
        <v>76.260000000000005</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98.29</v>
      </c>
      <c r="BU6" s="21">
        <f t="shared" si="8"/>
        <v>92.78</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163.57</v>
      </c>
      <c r="CF6" s="21">
        <f t="shared" si="9"/>
        <v>173.36</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30.53</v>
      </c>
      <c r="CQ6" s="21">
        <f t="shared" si="10"/>
        <v>30.53</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88.7</v>
      </c>
      <c r="DB6" s="21">
        <f t="shared" si="11"/>
        <v>87.5</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3.43</v>
      </c>
      <c r="DM6" s="21">
        <f t="shared" si="12"/>
        <v>6.79</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52108</v>
      </c>
      <c r="D7" s="23">
        <v>46</v>
      </c>
      <c r="E7" s="23">
        <v>17</v>
      </c>
      <c r="F7" s="23">
        <v>6</v>
      </c>
      <c r="G7" s="23">
        <v>0</v>
      </c>
      <c r="H7" s="23" t="s">
        <v>96</v>
      </c>
      <c r="I7" s="23" t="s">
        <v>97</v>
      </c>
      <c r="J7" s="23" t="s">
        <v>98</v>
      </c>
      <c r="K7" s="23" t="s">
        <v>99</v>
      </c>
      <c r="L7" s="23" t="s">
        <v>100</v>
      </c>
      <c r="M7" s="23" t="s">
        <v>101</v>
      </c>
      <c r="N7" s="24" t="s">
        <v>102</v>
      </c>
      <c r="O7" s="24">
        <v>71.569999999999993</v>
      </c>
      <c r="P7" s="24">
        <v>1.49</v>
      </c>
      <c r="Q7" s="24">
        <v>100.97</v>
      </c>
      <c r="R7" s="24">
        <v>3333</v>
      </c>
      <c r="S7" s="24">
        <v>73941</v>
      </c>
      <c r="T7" s="24">
        <v>1209.5899999999999</v>
      </c>
      <c r="U7" s="24">
        <v>61.13</v>
      </c>
      <c r="V7" s="24">
        <v>1096</v>
      </c>
      <c r="W7" s="24">
        <v>0.67</v>
      </c>
      <c r="X7" s="24">
        <v>1635.82</v>
      </c>
      <c r="Y7" s="24" t="s">
        <v>102</v>
      </c>
      <c r="Z7" s="24" t="s">
        <v>102</v>
      </c>
      <c r="AA7" s="24" t="s">
        <v>102</v>
      </c>
      <c r="AB7" s="24">
        <v>99.53</v>
      </c>
      <c r="AC7" s="24">
        <v>94.49</v>
      </c>
      <c r="AD7" s="24" t="s">
        <v>102</v>
      </c>
      <c r="AE7" s="24" t="s">
        <v>102</v>
      </c>
      <c r="AF7" s="24" t="s">
        <v>102</v>
      </c>
      <c r="AG7" s="24">
        <v>101.18</v>
      </c>
      <c r="AH7" s="24">
        <v>99.89</v>
      </c>
      <c r="AI7" s="24">
        <v>98.64</v>
      </c>
      <c r="AJ7" s="24" t="s">
        <v>102</v>
      </c>
      <c r="AK7" s="24" t="s">
        <v>102</v>
      </c>
      <c r="AL7" s="24" t="s">
        <v>102</v>
      </c>
      <c r="AM7" s="24">
        <v>1.73</v>
      </c>
      <c r="AN7" s="24">
        <v>21.82</v>
      </c>
      <c r="AO7" s="24" t="s">
        <v>102</v>
      </c>
      <c r="AP7" s="24" t="s">
        <v>102</v>
      </c>
      <c r="AQ7" s="24" t="s">
        <v>102</v>
      </c>
      <c r="AR7" s="24">
        <v>140.63</v>
      </c>
      <c r="AS7" s="24">
        <v>163.84</v>
      </c>
      <c r="AT7" s="24">
        <v>102.08</v>
      </c>
      <c r="AU7" s="24" t="s">
        <v>102</v>
      </c>
      <c r="AV7" s="24" t="s">
        <v>102</v>
      </c>
      <c r="AW7" s="24" t="s">
        <v>102</v>
      </c>
      <c r="AX7" s="24">
        <v>0.52</v>
      </c>
      <c r="AY7" s="24">
        <v>-5.5</v>
      </c>
      <c r="AZ7" s="24" t="s">
        <v>102</v>
      </c>
      <c r="BA7" s="24" t="s">
        <v>102</v>
      </c>
      <c r="BB7" s="24" t="s">
        <v>102</v>
      </c>
      <c r="BC7" s="24">
        <v>56.53</v>
      </c>
      <c r="BD7" s="24">
        <v>59.66</v>
      </c>
      <c r="BE7" s="24">
        <v>61.46</v>
      </c>
      <c r="BF7" s="24" t="s">
        <v>102</v>
      </c>
      <c r="BG7" s="24" t="s">
        <v>102</v>
      </c>
      <c r="BH7" s="24" t="s">
        <v>102</v>
      </c>
      <c r="BI7" s="24">
        <v>180.61</v>
      </c>
      <c r="BJ7" s="24">
        <v>76.260000000000005</v>
      </c>
      <c r="BK7" s="24" t="s">
        <v>102</v>
      </c>
      <c r="BL7" s="24" t="s">
        <v>102</v>
      </c>
      <c r="BM7" s="24" t="s">
        <v>102</v>
      </c>
      <c r="BN7" s="24">
        <v>1095.52</v>
      </c>
      <c r="BO7" s="24">
        <v>1056.55</v>
      </c>
      <c r="BP7" s="24">
        <v>974.72</v>
      </c>
      <c r="BQ7" s="24" t="s">
        <v>102</v>
      </c>
      <c r="BR7" s="24" t="s">
        <v>102</v>
      </c>
      <c r="BS7" s="24" t="s">
        <v>102</v>
      </c>
      <c r="BT7" s="24">
        <v>98.29</v>
      </c>
      <c r="BU7" s="24">
        <v>92.78</v>
      </c>
      <c r="BV7" s="24" t="s">
        <v>102</v>
      </c>
      <c r="BW7" s="24" t="s">
        <v>102</v>
      </c>
      <c r="BX7" s="24" t="s">
        <v>102</v>
      </c>
      <c r="BY7" s="24">
        <v>39.64</v>
      </c>
      <c r="BZ7" s="24">
        <v>40</v>
      </c>
      <c r="CA7" s="24">
        <v>44.22</v>
      </c>
      <c r="CB7" s="24" t="s">
        <v>102</v>
      </c>
      <c r="CC7" s="24" t="s">
        <v>102</v>
      </c>
      <c r="CD7" s="24" t="s">
        <v>102</v>
      </c>
      <c r="CE7" s="24">
        <v>163.57</v>
      </c>
      <c r="CF7" s="24">
        <v>173.36</v>
      </c>
      <c r="CG7" s="24" t="s">
        <v>102</v>
      </c>
      <c r="CH7" s="24" t="s">
        <v>102</v>
      </c>
      <c r="CI7" s="24" t="s">
        <v>102</v>
      </c>
      <c r="CJ7" s="24">
        <v>449.72</v>
      </c>
      <c r="CK7" s="24">
        <v>437.27</v>
      </c>
      <c r="CL7" s="24">
        <v>392.85</v>
      </c>
      <c r="CM7" s="24" t="s">
        <v>102</v>
      </c>
      <c r="CN7" s="24" t="s">
        <v>102</v>
      </c>
      <c r="CO7" s="24" t="s">
        <v>102</v>
      </c>
      <c r="CP7" s="24">
        <v>30.53</v>
      </c>
      <c r="CQ7" s="24">
        <v>30.53</v>
      </c>
      <c r="CR7" s="24" t="s">
        <v>102</v>
      </c>
      <c r="CS7" s="24" t="s">
        <v>102</v>
      </c>
      <c r="CT7" s="24" t="s">
        <v>102</v>
      </c>
      <c r="CU7" s="24">
        <v>30.19</v>
      </c>
      <c r="CV7" s="24">
        <v>28.77</v>
      </c>
      <c r="CW7" s="24">
        <v>32.229999999999997</v>
      </c>
      <c r="CX7" s="24" t="s">
        <v>102</v>
      </c>
      <c r="CY7" s="24" t="s">
        <v>102</v>
      </c>
      <c r="CZ7" s="24" t="s">
        <v>102</v>
      </c>
      <c r="DA7" s="24">
        <v>88.7</v>
      </c>
      <c r="DB7" s="24">
        <v>87.5</v>
      </c>
      <c r="DC7" s="24" t="s">
        <v>102</v>
      </c>
      <c r="DD7" s="24" t="s">
        <v>102</v>
      </c>
      <c r="DE7" s="24" t="s">
        <v>102</v>
      </c>
      <c r="DF7" s="24">
        <v>79.09</v>
      </c>
      <c r="DG7" s="24">
        <v>78.900000000000006</v>
      </c>
      <c r="DH7" s="24">
        <v>80.63</v>
      </c>
      <c r="DI7" s="24" t="s">
        <v>102</v>
      </c>
      <c r="DJ7" s="24" t="s">
        <v>102</v>
      </c>
      <c r="DK7" s="24" t="s">
        <v>102</v>
      </c>
      <c r="DL7" s="24">
        <v>3.43</v>
      </c>
      <c r="DM7" s="24">
        <v>6.79</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2022-12-01T01:38:28Z</dcterms:created>
  <dcterms:modified xsi:type="dcterms:W3CDTF">2023-01-15T07:11:31Z</dcterms:modified>
  <cp:category/>
</cp:coreProperties>
</file>