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fsvlgw\Shares\由利本荘市\8000000000-企業局\8005000000-企業局\8005050000-企業局管理課\20 経理班\80 下水道事業\09.経営比較分析表\【R3年度決算】R5.1経営比較分析表\【経営比較分析表】2021_052108_46_1718\"/>
    </mc:Choice>
  </mc:AlternateContent>
  <xr:revisionPtr revIDLastSave="0" documentId="13_ncr:1_{7340872A-04EB-4C1F-AEE8-9885E34F7C1B}" xr6:coauthVersionLast="36" xr6:coauthVersionMax="36" xr10:uidLastSave="{00000000-0000-0000-0000-000000000000}"/>
  <workbookProtection workbookAlgorithmName="SHA-512" workbookHashValue="enF/6UcHbJI87qpLYSElvPW51Va1cP3mVzsfnv1PadcFYR7sX6TR7ShNedNUlKD05Sui4H1sYFirkzvOEKe8Jg==" workbookSaltValue="3mi65vzQSoeI0Yhp0epW4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R6" i="5"/>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AD10" i="4"/>
  <c r="I10" i="4"/>
  <c r="BB8" i="4"/>
  <c r="AL8" i="4"/>
  <c r="I8"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<sst xmlns="http://schemas.openxmlformats.org/spreadsheetml/2006/main" count="297" uniqueCount="117">
  <si>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</si>
  <si>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</si>
  <si>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</si>
  <si>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</si>
  <si>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</si>
  <si>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</si>
  <si>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</si>
  <si>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</si>
  <si>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</si>
  <si>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</si>
  <si>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</si>
  <si>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</si>
  <si>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</si>
  <si>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</si>
  <si>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</si>
  <si>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</si>
  <si>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</si>
  <si>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</si>
  <si>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</si>
  <si>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</si>
  <si>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</si>
  <si>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</si>
  <si>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</si>
  <si>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</si>
  <si>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</si>
  <si>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</si>
  <si>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</si>
  <si>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</si>
  <si>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</si>
  <si>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</si>
  <si>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</si>
  <si>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</si>
  <si>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</si>
  <si>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</si>
  <si>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</si>
  <si>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</si>
  <si>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</si>
  <si>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</si>
  <si>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</si>
  <si>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</si>
  <si>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</si>
  <si>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</si>
  <si>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</si>
  <si>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</si>
  <si>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</si>
  <si>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</si>
  <si>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</si>
  <si>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</si>
  <si>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</si>
  <si>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</si>
  <si>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</si>
  <si>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</si>
  <si>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</si>
  <si>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</si>
  <si>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</si>
  <si>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</si>
  <si>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</si>
  <si>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</si>
  <si>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</si>
  <si>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</si>
  <si>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</si>
  <si>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</si>
  <si>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</si>
  <si>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</si>
  <si>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</si>
  <si>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</si>
  <si>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</si>
  <si>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</si>
  <si>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</si>
  <si>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</si>
  <si>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</si>
  <si>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</si>
  <si>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</si>
  <si>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</si>
  <si>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</si>
  <si>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</si>
  <si>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</si>
  <si>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</si>
  <si>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</si>
  <si>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</si>
  <si>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</si>
  <si>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</si>
  <si>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</si>
  <si>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</si>
  <si>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</si>
  <si>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</si>
  <si>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</si>
  <si>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</si>
  <si>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</si>
  <si>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</si>
  <si>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</si>
  <si>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</si>
  <si>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</si>
  <si>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</si>
  <si>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</si>
  <si>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由利本荘市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</si>
  <si>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</si>
  <si>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</si>
  <si>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</si>
  <si>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</si>
  <si>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</si>
  <si>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</si>
  <si>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</si>
  <si>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</si>
  <si>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</si>
  <si>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</si>
  <si>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</si>
  <si>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</si>
  <si>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</si>
  <si>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</si>
  <si>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</si>
  <si>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</si>
  <si>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</si>
  <si>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</si>
  <si>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将来の改築等を見据え財源を確保しつつ、投資計画に沿った更新を行う必要がある。</t>
  </si>
  <si>
    <t>　人口減少社会を迎え使用料の増加は見込みにくい状況にあるため、施設の老朽化に伴う更新事業が増加することを踏まえると、更新に係る費用と経営状況を的確に把握し、健全・効率的な経営を維持しつつ計画的な施設の更新を行う必要がある。</t>
    <rPh sb="1" eb="3">
      <t>ジンコウ</t>
    </rPh>
    <rPh sb="3" eb="5">
      <t>ゲンショウ</t>
    </rPh>
    <rPh sb="5" eb="7">
      <t>シャカイ</t>
    </rPh>
    <rPh sb="8" eb="9">
      <t>ムカ</t>
    </rPh>
    <rPh sb="10" eb="13">
      <t>シヨウリョウ</t>
    </rPh>
    <rPh sb="14" eb="16">
      <t>ゾウカ</t>
    </rPh>
    <rPh sb="17" eb="19">
      <t>ミコ</t>
    </rPh>
    <rPh sb="23" eb="25">
      <t>ジョウキョウ</t>
    </rPh>
    <phoneticPr fontId="4"/>
  </si>
  <si>
    <t>①②100%を下回り単年度収支が赤字であり、累積欠損金も増加した。一般会計から多額の繰入をしているが、経常費用を賄えていない状況にあり、より一層の経費削減、収入確保に努める必要がある。
③前年度よりも改善したものの、建設改良費に充てた企業債の償還を使用料収入等では賄えていない状況である。接続率を向上させるなど収入を確保するための経営が必要である。
④今後も企業債発行するものの企業債残高は減少していくと見込んでおり、数値は減少していくと見込んでいる。
⑤⑥100%を下回っており、使用料収入の確保、費用削減等が必要であり、適正な事業運営に努めたい。
⑦⑧は、類似団体と比較し劣っているため、施設の統廃合による施設利用率の改善、排水設備工事に対する補助金交付や広報掲載等による普及活動を行い水洗化率向上に努める。</t>
    <rPh sb="7" eb="9">
      <t>シタマワ</t>
    </rPh>
    <rPh sb="10" eb="13">
      <t>タンネンド</t>
    </rPh>
    <rPh sb="13" eb="15">
      <t>シュウシ</t>
    </rPh>
    <rPh sb="16" eb="18">
      <t>アカジ</t>
    </rPh>
    <rPh sb="22" eb="27">
      <t>ルイセキケッソンキン</t>
    </rPh>
    <rPh sb="28" eb="30">
      <t>ゾウカ</t>
    </rPh>
    <rPh sb="39" eb="41">
      <t>タガク</t>
    </rPh>
    <rPh sb="42" eb="44">
      <t>クリイレ</t>
    </rPh>
    <rPh sb="51" eb="53">
      <t>ケイジョウ</t>
    </rPh>
    <rPh sb="53" eb="55">
      <t>ヒヨウ</t>
    </rPh>
    <rPh sb="56" eb="57">
      <t>マカナ</t>
    </rPh>
    <rPh sb="62" eb="64">
      <t>ジョウキョウ</t>
    </rPh>
    <rPh sb="95" eb="98">
      <t>ゼンネンド</t>
    </rPh>
    <rPh sb="101" eb="103">
      <t>カイゼン</t>
    </rPh>
    <rPh sb="178" eb="180">
      <t>コンゴ</t>
    </rPh>
    <rPh sb="211" eb="213">
      <t>スウチ</t>
    </rPh>
    <rPh sb="214" eb="216">
      <t>ゲンショウ</t>
    </rPh>
    <rPh sb="221" eb="223">
      <t>ミコ</t>
    </rPh>
    <rPh sb="289" eb="291">
      <t>ヒカク</t>
    </rPh>
    <rPh sb="292" eb="293">
      <t>オト</t>
    </rPh>
    <rPh sb="300" eb="302">
      <t>シセツ</t>
    </rPh>
    <rPh sb="303" eb="306">
      <t>トウハイゴウ</t>
    </rPh>
    <rPh sb="309" eb="311">
      <t>シセツ</t>
    </rPh>
    <rPh sb="311" eb="314">
      <t>リヨウリツ</t>
    </rPh>
    <rPh sb="315" eb="317">
      <t>カイゼン</t>
    </rPh>
    <rPh sb="318" eb="320">
      <t>ハイスイ</t>
    </rPh>
    <rPh sb="320" eb="322">
      <t>セツビ</t>
    </rPh>
    <rPh sb="322" eb="324">
      <t>コウジ</t>
    </rPh>
    <rPh sb="325" eb="326">
      <t>タイ</t>
    </rPh>
    <rPh sb="328" eb="331">
      <t>ホジョキン</t>
    </rPh>
    <rPh sb="331" eb="333">
      <t>コウフ</t>
    </rPh>
    <rPh sb="334" eb="336">
      <t>コウホウ</t>
    </rPh>
    <rPh sb="336" eb="338">
      <t>ケイサイ</t>
    </rPh>
    <rPh sb="338" eb="339">
      <t>トウ</t>
    </rPh>
    <rPh sb="342" eb="344">
      <t>フキュウ</t>
    </rPh>
    <rPh sb="344" eb="346">
      <t>カツドウ</t>
    </rPh>
    <rPh sb="347" eb="348">
      <t>オコナ</t>
    </rPh>
    <rPh sb="349" eb="352">
      <t>スイセンカ</t>
    </rPh>
    <rPh sb="352" eb="353">
      <t>リツ</t>
    </rPh>
    <rPh sb="353" eb="355">
      <t>コウジョウ</t>
    </rPh>
    <rPh sb="356" eb="35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</si>
</sst>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0.01</c:v>
                </c:pt>
                <c:pt idx="4" formatCode="#,##0.00;&quot;△&quot;#,##0.00">
                  <c:v>0</c:v>
                </c:pt>
              </c:numCache>
            </c:numRef>
          </c:val>
          <c:extLst>
            <c:ext xmlns:c16="http://schemas.microsoft.com/office/drawing/2014/chart" uri="{C3380CC4-5D6E-409C-BE32-E72D297353CC}">
              <c16:uniqueId val="{00000000-02F1-43EF-8333-FF2937789CC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0.01</c:v>
                </c:pt>
              </c:numCache>
            </c:numRef>
          </c:val>
          <c:smooth val="0"/>
          <c:extLst>
            <c:ext xmlns:c16="http://schemas.microsoft.com/office/drawing/2014/chart" uri="{C3380CC4-5D6E-409C-BE32-E72D297353CC}">
              <c16:uniqueId val="{00000001-02F1-43EF-8333-FF2937789CC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40.869999999999997</c:v>
                </c:pt>
                <c:pt idx="4">
                  <c:v>40.909999999999997</c:v>
                </c:pt>
              </c:numCache>
            </c:numRef>
          </c:val>
          <c:extLst>
            <c:ext xmlns:c16="http://schemas.microsoft.com/office/drawing/2014/chart" uri="{C3380CC4-5D6E-409C-BE32-E72D297353CC}">
              <c16:uniqueId val="{00000000-4F65-41D7-A393-6C71728B1D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55.26</c:v>
                </c:pt>
                <c:pt idx="4">
                  <c:v>54.54</c:v>
                </c:pt>
              </c:numCache>
            </c:numRef>
          </c:val>
          <c:smooth val="0"/>
          <c:extLst>
            <c:ext xmlns:c16="http://schemas.microsoft.com/office/drawing/2014/chart" uri="{C3380CC4-5D6E-409C-BE32-E72D297353CC}">
              <c16:uniqueId val="{00000001-4F65-41D7-A393-6C71728B1D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80.739999999999995</c:v>
                </c:pt>
                <c:pt idx="4">
                  <c:v>77.959999999999994</c:v>
                </c:pt>
              </c:numCache>
            </c:numRef>
          </c:val>
          <c:extLst>
            <c:ext xmlns:c16="http://schemas.microsoft.com/office/drawing/2014/chart" uri="{C3380CC4-5D6E-409C-BE32-E72D297353CC}">
              <c16:uniqueId val="{00000000-4D91-497D-A965-F9560A5E29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90.52</c:v>
                </c:pt>
                <c:pt idx="4">
                  <c:v>90.3</c:v>
                </c:pt>
              </c:numCache>
            </c:numRef>
          </c:val>
          <c:smooth val="0"/>
          <c:extLst>
            <c:ext xmlns:c16="http://schemas.microsoft.com/office/drawing/2014/chart" uri="{C3380CC4-5D6E-409C-BE32-E72D297353CC}">
              <c16:uniqueId val="{00000001-4D91-497D-A965-F9560A5E29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94.38</c:v>
                </c:pt>
                <c:pt idx="4">
                  <c:v>95.77</c:v>
                </c:pt>
              </c:numCache>
            </c:numRef>
          </c:val>
          <c:extLst>
            <c:ext xmlns:c16="http://schemas.microsoft.com/office/drawing/2014/chart" uri="{C3380CC4-5D6E-409C-BE32-E72D297353CC}">
              <c16:uniqueId val="{00000000-C54F-4F7A-A72D-8AC93A5568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103.09</c:v>
                </c:pt>
                <c:pt idx="4">
                  <c:v>102.11</c:v>
                </c:pt>
              </c:numCache>
            </c:numRef>
          </c:val>
          <c:smooth val="0"/>
          <c:extLst>
            <c:ext xmlns:c16="http://schemas.microsoft.com/office/drawing/2014/chart" uri="{C3380CC4-5D6E-409C-BE32-E72D297353CC}">
              <c16:uniqueId val="{00000001-C54F-4F7A-A72D-8AC93A5568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3.56</c:v>
                </c:pt>
                <c:pt idx="4">
                  <c:v>6.96</c:v>
                </c:pt>
              </c:numCache>
            </c:numRef>
          </c:val>
          <c:extLst>
            <c:ext xmlns:c16="http://schemas.microsoft.com/office/drawing/2014/chart" uri="{C3380CC4-5D6E-409C-BE32-E72D297353CC}">
              <c16:uniqueId val="{00000000-789E-4FB4-9D21-BE33BD26FC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28.12</c:v>
                </c:pt>
              </c:numCache>
            </c:numRef>
          </c:val>
          <c:smooth val="0"/>
          <c:extLst>
            <c:ext xmlns:c16="http://schemas.microsoft.com/office/drawing/2014/chart" uri="{C3380CC4-5D6E-409C-BE32-E72D297353CC}">
              <c16:uniqueId val="{00000001-789E-4FB4-9D21-BE33BD26FC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CD-42ED-8CDE-0B7F3F9BFF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CCD-42ED-8CDE-0B7F3F9BFF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38.229999999999997</c:v>
                </c:pt>
                <c:pt idx="4">
                  <c:v>62.61</c:v>
                </c:pt>
              </c:numCache>
            </c:numRef>
          </c:val>
          <c:extLst>
            <c:ext xmlns:c16="http://schemas.microsoft.com/office/drawing/2014/chart" uri="{C3380CC4-5D6E-409C-BE32-E72D297353CC}">
              <c16:uniqueId val="{00000000-B294-4B41-8E0A-B3A4255027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101.24</c:v>
                </c:pt>
                <c:pt idx="4">
                  <c:v>124.9</c:v>
                </c:pt>
              </c:numCache>
            </c:numRef>
          </c:val>
          <c:smooth val="0"/>
          <c:extLst>
            <c:ext xmlns:c16="http://schemas.microsoft.com/office/drawing/2014/chart" uri="{C3380CC4-5D6E-409C-BE32-E72D297353CC}">
              <c16:uniqueId val="{00000001-B294-4B41-8E0A-B3A4255027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20.86</c:v>
                </c:pt>
                <c:pt idx="4">
                  <c:v>40.35</c:v>
                </c:pt>
              </c:numCache>
            </c:numRef>
          </c:val>
          <c:extLst>
            <c:ext xmlns:c16="http://schemas.microsoft.com/office/drawing/2014/chart" uri="{C3380CC4-5D6E-409C-BE32-E72D297353CC}">
              <c16:uniqueId val="{00000000-915B-49CA-8556-81F878663D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37.24</c:v>
                </c:pt>
                <c:pt idx="4">
                  <c:v>33.58</c:v>
                </c:pt>
              </c:numCache>
            </c:numRef>
          </c:val>
          <c:smooth val="0"/>
          <c:extLst>
            <c:ext xmlns:c16="http://schemas.microsoft.com/office/drawing/2014/chart" uri="{C3380CC4-5D6E-409C-BE32-E72D297353CC}">
              <c16:uniqueId val="{00000001-915B-49CA-8556-81F878663D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469.3</c:v>
                </c:pt>
                <c:pt idx="4">
                  <c:v>164.62</c:v>
                </c:pt>
              </c:numCache>
            </c:numRef>
          </c:val>
          <c:extLst>
            <c:ext xmlns:c16="http://schemas.microsoft.com/office/drawing/2014/chart" uri="{C3380CC4-5D6E-409C-BE32-E72D297353CC}">
              <c16:uniqueId val="{00000000-0564-40AA-B367-7A67BC9E68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783.8</c:v>
                </c:pt>
                <c:pt idx="4">
                  <c:v>778.81</c:v>
                </c:pt>
              </c:numCache>
            </c:numRef>
          </c:val>
          <c:smooth val="0"/>
          <c:extLst>
            <c:ext xmlns:c16="http://schemas.microsoft.com/office/drawing/2014/chart" uri="{C3380CC4-5D6E-409C-BE32-E72D297353CC}">
              <c16:uniqueId val="{00000001-0564-40AA-B367-7A67BC9E68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72.8</c:v>
                </c:pt>
                <c:pt idx="4">
                  <c:v>79.31</c:v>
                </c:pt>
              </c:numCache>
            </c:numRef>
          </c:val>
          <c:extLst>
            <c:ext xmlns:c16="http://schemas.microsoft.com/office/drawing/2014/chart" uri="{C3380CC4-5D6E-409C-BE32-E72D297353CC}">
              <c16:uniqueId val="{00000000-1E0A-44BF-ACF4-F1008C3A94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68.11</c:v>
                </c:pt>
                <c:pt idx="4">
                  <c:v>67.23</c:v>
                </c:pt>
              </c:numCache>
            </c:numRef>
          </c:val>
          <c:smooth val="0"/>
          <c:extLst>
            <c:ext xmlns:c16="http://schemas.microsoft.com/office/drawing/2014/chart" uri="{C3380CC4-5D6E-409C-BE32-E72D297353CC}">
              <c16:uniqueId val="{00000001-1E0A-44BF-ACF4-F1008C3A94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224.77</c:v>
                </c:pt>
                <c:pt idx="4">
                  <c:v>207.01</c:v>
                </c:pt>
              </c:numCache>
            </c:numRef>
          </c:val>
          <c:extLst>
            <c:ext xmlns:c16="http://schemas.microsoft.com/office/drawing/2014/chart" uri="{C3380CC4-5D6E-409C-BE32-E72D297353CC}">
              <c16:uniqueId val="{00000000-3F7C-440D-AA16-49770EC13E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222.41</c:v>
                </c:pt>
                <c:pt idx="4">
                  <c:v>228.21</c:v>
                </c:pt>
              </c:numCache>
            </c:numRef>
          </c:val>
          <c:smooth val="0"/>
          <c:extLst>
            <c:ext xmlns:c16="http://schemas.microsoft.com/office/drawing/2014/chart" uri="{C3380CC4-5D6E-409C-BE32-E72D297353CC}">
              <c16:uniqueId val="{00000001-3F7C-440D-AA16-49770EC13E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秋田県　由利本荘市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自治体職員</v>
      </c>
      <c r="AE8" s="36"/>
      <c r="AF8" s="36"/>
      <c r="AG8" s="36"/>
      <c r="AH8" s="36"/>
      <c r="AI8" s="36"/>
      <c r="AJ8" s="36"/>
      <c r="AK8" s="3"/>
      <c r="AL8" s="37">
        <f>データ!S6</f>
        <v>73941</v>
      </c>
      <c r="AM8" s="37"/>
      <c r="AN8" s="37"/>
      <c r="AO8" s="37"/>
      <c r="AP8" s="37"/>
      <c r="AQ8" s="37"/>
      <c r="AR8" s="37"/>
      <c r="AS8" s="37"/>
      <c r="AT8" s="38">
        <f>データ!T6</f>
        <v>1209.5899999999999</v>
      </c>
      <c r="AU8" s="38"/>
      <c r="AV8" s="38"/>
      <c r="AW8" s="38"/>
      <c r="AX8" s="38"/>
      <c r="AY8" s="38"/>
      <c r="AZ8" s="38"/>
      <c r="BA8" s="38"/>
      <c r="BB8" s="38">
        <f>データ!U6</f>
        <v>61.13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53.54</v>
      </c>
      <c r="J10" s="38"/>
      <c r="K10" s="38"/>
      <c r="L10" s="38"/>
      <c r="M10" s="38"/>
      <c r="N10" s="38"/>
      <c r="O10" s="38"/>
      <c r="P10" s="38">
        <f>データ!P6</f>
        <v>28.23</v>
      </c>
      <c r="Q10" s="38"/>
      <c r="R10" s="38"/>
      <c r="S10" s="38"/>
      <c r="T10" s="38"/>
      <c r="U10" s="38"/>
      <c r="V10" s="38"/>
      <c r="W10" s="38">
        <f>データ!Q6</f>
        <v>97.8</v>
      </c>
      <c r="X10" s="38"/>
      <c r="Y10" s="38"/>
      <c r="Z10" s="38"/>
      <c r="AA10" s="38"/>
      <c r="AB10" s="38"/>
      <c r="AC10" s="38"/>
      <c r="AD10" s="37">
        <f>データ!R6</f>
        <v>3333</v>
      </c>
      <c r="AE10" s="37"/>
      <c r="AF10" s="37"/>
      <c r="AG10" s="37"/>
      <c r="AH10" s="37"/>
      <c r="AI10" s="37"/>
      <c r="AJ10" s="37"/>
      <c r="AK10" s="2"/>
      <c r="AL10" s="37">
        <f>データ!V6</f>
        <v>20763</v>
      </c>
      <c r="AM10" s="37"/>
      <c r="AN10" s="37"/>
      <c r="AO10" s="37"/>
      <c r="AP10" s="37"/>
      <c r="AQ10" s="37"/>
      <c r="AR10" s="37"/>
      <c r="AS10" s="37"/>
      <c r="AT10" s="38">
        <f>データ!W6</f>
        <v>16.489999999999998</v>
      </c>
      <c r="AU10" s="38"/>
      <c r="AV10" s="38"/>
      <c r="AW10" s="38"/>
      <c r="AX10" s="38"/>
      <c r="AY10" s="38"/>
      <c r="AZ10" s="38"/>
      <c r="BA10" s="38"/>
      <c r="BB10" s="38">
        <f>データ!X6</f>
        <v>1259.1300000000001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71"/>
      <c r="BN47" s="71"/>
      <c r="BO47" s="71"/>
      <c r="BP47" s="71"/>
      <c r="BQ47" s="71"/>
      <c r="BR47" s="71"/>
      <c r="BS47" s="71"/>
      <c r="BT47" s="71"/>
      <c r="BU47" s="71"/>
      <c r="BV47" s="71"/>
      <c r="BW47" s="71"/>
      <c r="BX47" s="71"/>
      <c r="BY47" s="71"/>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71"/>
      <c r="BN66" s="71"/>
      <c r="BO66" s="71"/>
      <c r="BP66" s="71"/>
      <c r="BQ66" s="71"/>
      <c r="BR66" s="71"/>
      <c r="BS66" s="71"/>
      <c r="BT66" s="71"/>
      <c r="BU66" s="71"/>
      <c r="BV66" s="71"/>
      <c r="BW66" s="71"/>
      <c r="BX66" s="71"/>
      <c r="BY66" s="71"/>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A70y/aEheqNmvQuOfTOn+OpYtAu7MbYJ0C+3MPrOk73XEq4bDH5+XH99xRaqPCAnNxqkIqXiAUYwVkbuwICWQ==" saltValue="sog3ZAqVepEJpjud4pRH3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54</v>
      </c>
      <c r="B4" s="16"/>
      <c r="C4" s="16"/>
      <c r="D4" s="16"/>
      <c r="E4" s="16"/>
      <c r="F4" s="16"/>
      <c r="G4" s="16"/>
      <c r="H4" s="77"/>
      <c r="I4" s="78"/>
      <c r="J4" s="78"/>
      <c r="K4" s="78"/>
      <c r="L4" s="78"/>
      <c r="M4" s="78"/>
      <c r="N4" s="78"/>
      <c r="O4" s="78"/>
      <c r="P4" s="78"/>
      <c r="Q4" s="78"/>
      <c r="R4" s="78"/>
      <c r="S4" s="78"/>
      <c r="T4" s="78"/>
      <c r="U4" s="78"/>
      <c r="V4" s="78"/>
      <c r="W4" s="78"/>
      <c r="X4" s="79"/>
      <c r="Y4" s="73" t="s">
        <v>55</v>
      </c>
      <c r="Z4" s="73"/>
      <c r="AA4" s="73"/>
      <c r="AB4" s="73"/>
      <c r="AC4" s="73"/>
      <c r="AD4" s="73"/>
      <c r="AE4" s="73"/>
      <c r="AF4" s="73"/>
      <c r="AG4" s="73"/>
      <c r="AH4" s="73"/>
      <c r="AI4" s="73"/>
      <c r="AJ4" s="73" t="s">
        <v>56</v>
      </c>
      <c r="AK4" s="73"/>
      <c r="AL4" s="73"/>
      <c r="AM4" s="73"/>
      <c r="AN4" s="73"/>
      <c r="AO4" s="73"/>
      <c r="AP4" s="73"/>
      <c r="AQ4" s="73"/>
      <c r="AR4" s="73"/>
      <c r="AS4" s="73"/>
      <c r="AT4" s="73"/>
      <c r="AU4" s="73" t="s">
        <v>57</v>
      </c>
      <c r="AV4" s="73"/>
      <c r="AW4" s="73"/>
      <c r="AX4" s="73"/>
      <c r="AY4" s="73"/>
      <c r="AZ4" s="73"/>
      <c r="BA4" s="73"/>
      <c r="BB4" s="73"/>
      <c r="BC4" s="73"/>
      <c r="BD4" s="73"/>
      <c r="BE4" s="73"/>
      <c r="BF4" s="73" t="s">
        <v>58</v>
      </c>
      <c r="BG4" s="73"/>
      <c r="BH4" s="73"/>
      <c r="BI4" s="73"/>
      <c r="BJ4" s="73"/>
      <c r="BK4" s="73"/>
      <c r="BL4" s="73"/>
      <c r="BM4" s="73"/>
      <c r="BN4" s="73"/>
      <c r="BO4" s="73"/>
      <c r="BP4" s="73"/>
      <c r="BQ4" s="73" t="s">
        <v>59</v>
      </c>
      <c r="BR4" s="73"/>
      <c r="BS4" s="73"/>
      <c r="BT4" s="73"/>
      <c r="BU4" s="73"/>
      <c r="BV4" s="73"/>
      <c r="BW4" s="73"/>
      <c r="BX4" s="73"/>
      <c r="BY4" s="73"/>
      <c r="BZ4" s="73"/>
      <c r="CA4" s="73"/>
      <c r="CB4" s="73" t="s">
        <v>60</v>
      </c>
      <c r="CC4" s="73"/>
      <c r="CD4" s="73"/>
      <c r="CE4" s="73"/>
      <c r="CF4" s="73"/>
      <c r="CG4" s="73"/>
      <c r="CH4" s="73"/>
      <c r="CI4" s="73"/>
      <c r="CJ4" s="73"/>
      <c r="CK4" s="73"/>
      <c r="CL4" s="73"/>
      <c r="CM4" s="73" t="s">
        <v>61</v>
      </c>
      <c r="CN4" s="73"/>
      <c r="CO4" s="73"/>
      <c r="CP4" s="73"/>
      <c r="CQ4" s="73"/>
      <c r="CR4" s="73"/>
      <c r="CS4" s="73"/>
      <c r="CT4" s="73"/>
      <c r="CU4" s="73"/>
      <c r="CV4" s="73"/>
      <c r="CW4" s="73"/>
      <c r="CX4" s="73" t="s">
        <v>62</v>
      </c>
      <c r="CY4" s="73"/>
      <c r="CZ4" s="73"/>
      <c r="DA4" s="73"/>
      <c r="DB4" s="73"/>
      <c r="DC4" s="73"/>
      <c r="DD4" s="73"/>
      <c r="DE4" s="73"/>
      <c r="DF4" s="73"/>
      <c r="DG4" s="73"/>
      <c r="DH4" s="73"/>
      <c r="DI4" s="73" t="s">
        <v>63</v>
      </c>
      <c r="DJ4" s="73"/>
      <c r="DK4" s="73"/>
      <c r="DL4" s="73"/>
      <c r="DM4" s="73"/>
      <c r="DN4" s="73"/>
      <c r="DO4" s="73"/>
      <c r="DP4" s="73"/>
      <c r="DQ4" s="73"/>
      <c r="DR4" s="73"/>
      <c r="DS4" s="73"/>
      <c r="DT4" s="73" t="s">
        <v>64</v>
      </c>
      <c r="DU4" s="73"/>
      <c r="DV4" s="73"/>
      <c r="DW4" s="73"/>
      <c r="DX4" s="73"/>
      <c r="DY4" s="73"/>
      <c r="DZ4" s="73"/>
      <c r="EA4" s="73"/>
      <c r="EB4" s="73"/>
      <c r="EC4" s="73"/>
      <c r="ED4" s="73"/>
      <c r="EE4" s="73" t="s">
        <v>65</v>
      </c>
      <c r="EF4" s="73"/>
      <c r="EG4" s="73"/>
      <c r="EH4" s="73"/>
      <c r="EI4" s="73"/>
      <c r="EJ4" s="73"/>
      <c r="EK4" s="73"/>
      <c r="EL4" s="73"/>
      <c r="EM4" s="73"/>
      <c r="EN4" s="73"/>
      <c r="EO4" s="7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52108</v>
      </c>
      <c r="D6" s="19">
        <f t="shared" si="3"/>
        <v>46</v>
      </c>
      <c r="E6" s="19">
        <f t="shared" si="3"/>
        <v>17</v>
      </c>
      <c r="F6" s="19">
        <f t="shared" si="3"/>
        <v>5</v>
      </c>
      <c r="G6" s="19">
        <f t="shared" si="3"/>
        <v>0</v>
      </c>
      <c r="H6" s="19" t="str">
        <f t="shared" si="3"/>
        <v>秋田県　由利本荘市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53.54</v>
      </c>
      <c r="P6" s="20">
        <f t="shared" si="3"/>
        <v>28.23</v>
      </c>
      <c r="Q6" s="20">
        <f t="shared" si="3"/>
        <v>97.8</v>
      </c>
      <c r="R6" s="20">
        <f t="shared" si="3"/>
        <v>3333</v>
      </c>
      <c r="S6" s="20">
        <f t="shared" si="3"/>
        <v>73941</v>
      </c>
      <c r="T6" s="20">
        <f t="shared" si="3"/>
        <v>1209.5899999999999</v>
      </c>
      <c r="U6" s="20">
        <f t="shared" si="3"/>
        <v>61.13</v>
      </c>
      <c r="V6" s="20">
        <f t="shared" si="3"/>
        <v>20763</v>
      </c>
      <c r="W6" s="20">
        <f t="shared" si="3"/>
        <v>16.489999999999998</v>
      </c>
      <c r="X6" s="20">
        <f t="shared" si="3"/>
        <v>1259.1300000000001</v>
      </c>
      <c r="Y6" s="21" t="str">
        <f>IF(Y7="",NA(),Y7)</f>
        <v>-</v>
      </c>
      <c r="Z6" s="21" t="str">
        <f t="shared" ref="Z6:AH6" si="4">IF(Z7="",NA(),Z7)</f>
        <v>-</v>
      </c>
      <c r="AA6" s="21" t="str">
        <f t="shared" si="4"/>
        <v>-</v>
      </c>
      <c r="AB6" s="21">
        <f t="shared" si="4"/>
        <v>94.38</v>
      </c>
      <c r="AC6" s="21">
        <f t="shared" si="4"/>
        <v>95.77</v>
      </c>
      <c r="AD6" s="21" t="str">
        <f t="shared" si="4"/>
        <v>-</v>
      </c>
      <c r="AE6" s="21" t="str">
        <f t="shared" si="4"/>
        <v>-</v>
      </c>
      <c r="AF6" s="21" t="str">
        <f t="shared" si="4"/>
        <v>-</v>
      </c>
      <c r="AG6" s="21">
        <f t="shared" si="4"/>
        <v>103.09</v>
      </c>
      <c r="AH6" s="21">
        <f t="shared" si="4"/>
        <v>102.11</v>
      </c>
      <c r="AI6" s="20" t="str">
        <f>IF(AI7="","",IF(AI7="-","【-】","【"&amp;SUBSTITUTE(TEXT(AI7,"#,##0.00"),"-","△")&amp;"】"))</f>
        <v>【104.16】</v>
      </c>
      <c r="AJ6" s="21" t="str">
        <f>IF(AJ7="",NA(),AJ7)</f>
        <v>-</v>
      </c>
      <c r="AK6" s="21" t="str">
        <f t="shared" ref="AK6:AS6" si="5">IF(AK7="",NA(),AK7)</f>
        <v>-</v>
      </c>
      <c r="AL6" s="21" t="str">
        <f t="shared" si="5"/>
        <v>-</v>
      </c>
      <c r="AM6" s="21">
        <f t="shared" si="5"/>
        <v>38.229999999999997</v>
      </c>
      <c r="AN6" s="21">
        <f t="shared" si="5"/>
        <v>62.61</v>
      </c>
      <c r="AO6" s="21" t="str">
        <f t="shared" si="5"/>
        <v>-</v>
      </c>
      <c r="AP6" s="21" t="str">
        <f t="shared" si="5"/>
        <v>-</v>
      </c>
      <c r="AQ6" s="21" t="str">
        <f t="shared" si="5"/>
        <v>-</v>
      </c>
      <c r="AR6" s="21">
        <f t="shared" si="5"/>
        <v>101.24</v>
      </c>
      <c r="AS6" s="21">
        <f t="shared" si="5"/>
        <v>124.9</v>
      </c>
      <c r="AT6" s="20" t="str">
        <f>IF(AT7="","",IF(AT7="-","【-】","【"&amp;SUBSTITUTE(TEXT(AT7,"#,##0.00"),"-","△")&amp;"】"))</f>
        <v>【128.23】</v>
      </c>
      <c r="AU6" s="21" t="str">
        <f>IF(AU7="",NA(),AU7)</f>
        <v>-</v>
      </c>
      <c r="AV6" s="21" t="str">
        <f t="shared" ref="AV6:BD6" si="6">IF(AV7="",NA(),AV7)</f>
        <v>-</v>
      </c>
      <c r="AW6" s="21" t="str">
        <f t="shared" si="6"/>
        <v>-</v>
      </c>
      <c r="AX6" s="21">
        <f t="shared" si="6"/>
        <v>20.86</v>
      </c>
      <c r="AY6" s="21">
        <f t="shared" si="6"/>
        <v>40.35</v>
      </c>
      <c r="AZ6" s="21" t="str">
        <f t="shared" si="6"/>
        <v>-</v>
      </c>
      <c r="BA6" s="21" t="str">
        <f t="shared" si="6"/>
        <v>-</v>
      </c>
      <c r="BB6" s="21" t="str">
        <f t="shared" si="6"/>
        <v>-</v>
      </c>
      <c r="BC6" s="21">
        <f t="shared" si="6"/>
        <v>37.24</v>
      </c>
      <c r="BD6" s="21">
        <f t="shared" si="6"/>
        <v>33.58</v>
      </c>
      <c r="BE6" s="20" t="str">
        <f>IF(BE7="","",IF(BE7="-","【-】","【"&amp;SUBSTITUTE(TEXT(BE7,"#,##0.00"),"-","△")&amp;"】"))</f>
        <v>【34.77】</v>
      </c>
      <c r="BF6" s="21" t="str">
        <f>IF(BF7="",NA(),BF7)</f>
        <v>-</v>
      </c>
      <c r="BG6" s="21" t="str">
        <f t="shared" ref="BG6:BO6" si="7">IF(BG7="",NA(),BG7)</f>
        <v>-</v>
      </c>
      <c r="BH6" s="21" t="str">
        <f t="shared" si="7"/>
        <v>-</v>
      </c>
      <c r="BI6" s="21">
        <f t="shared" si="7"/>
        <v>469.3</v>
      </c>
      <c r="BJ6" s="21">
        <f t="shared" si="7"/>
        <v>164.62</v>
      </c>
      <c r="BK6" s="21" t="str">
        <f t="shared" si="7"/>
        <v>-</v>
      </c>
      <c r="BL6" s="21" t="str">
        <f t="shared" si="7"/>
        <v>-</v>
      </c>
      <c r="BM6" s="21" t="str">
        <f t="shared" si="7"/>
        <v>-</v>
      </c>
      <c r="BN6" s="21">
        <f t="shared" si="7"/>
        <v>783.8</v>
      </c>
      <c r="BO6" s="21">
        <f t="shared" si="7"/>
        <v>778.81</v>
      </c>
      <c r="BP6" s="20" t="str">
        <f>IF(BP7="","",IF(BP7="-","【-】","【"&amp;SUBSTITUTE(TEXT(BP7,"#,##0.00"),"-","△")&amp;"】"))</f>
        <v>【786.37】</v>
      </c>
      <c r="BQ6" s="21" t="str">
        <f>IF(BQ7="",NA(),BQ7)</f>
        <v>-</v>
      </c>
      <c r="BR6" s="21" t="str">
        <f t="shared" ref="BR6:BZ6" si="8">IF(BR7="",NA(),BR7)</f>
        <v>-</v>
      </c>
      <c r="BS6" s="21" t="str">
        <f t="shared" si="8"/>
        <v>-</v>
      </c>
      <c r="BT6" s="21">
        <f t="shared" si="8"/>
        <v>72.8</v>
      </c>
      <c r="BU6" s="21">
        <f t="shared" si="8"/>
        <v>79.31</v>
      </c>
      <c r="BV6" s="21" t="str">
        <f t="shared" si="8"/>
        <v>-</v>
      </c>
      <c r="BW6" s="21" t="str">
        <f t="shared" si="8"/>
        <v>-</v>
      </c>
      <c r="BX6" s="21" t="str">
        <f t="shared" si="8"/>
        <v>-</v>
      </c>
      <c r="BY6" s="21">
        <f t="shared" si="8"/>
        <v>68.11</v>
      </c>
      <c r="BZ6" s="21">
        <f t="shared" si="8"/>
        <v>67.23</v>
      </c>
      <c r="CA6" s="20" t="str">
        <f>IF(CA7="","",IF(CA7="-","【-】","【"&amp;SUBSTITUTE(TEXT(CA7,"#,##0.00"),"-","△")&amp;"】"))</f>
        <v>【60.65】</v>
      </c>
      <c r="CB6" s="21" t="str">
        <f>IF(CB7="",NA(),CB7)</f>
        <v>-</v>
      </c>
      <c r="CC6" s="21" t="str">
        <f t="shared" ref="CC6:CK6" si="9">IF(CC7="",NA(),CC7)</f>
        <v>-</v>
      </c>
      <c r="CD6" s="21" t="str">
        <f t="shared" si="9"/>
        <v>-</v>
      </c>
      <c r="CE6" s="21">
        <f t="shared" si="9"/>
        <v>224.77</v>
      </c>
      <c r="CF6" s="21">
        <f t="shared" si="9"/>
        <v>207.01</v>
      </c>
      <c r="CG6" s="21" t="str">
        <f t="shared" si="9"/>
        <v>-</v>
      </c>
      <c r="CH6" s="21" t="str">
        <f t="shared" si="9"/>
        <v>-</v>
      </c>
      <c r="CI6" s="21" t="str">
        <f t="shared" si="9"/>
        <v>-</v>
      </c>
      <c r="CJ6" s="21">
        <f t="shared" si="9"/>
        <v>222.41</v>
      </c>
      <c r="CK6" s="21">
        <f t="shared" si="9"/>
        <v>228.21</v>
      </c>
      <c r="CL6" s="20" t="str">
        <f>IF(CL7="","",IF(CL7="-","【-】","【"&amp;SUBSTITUTE(TEXT(CL7,"#,##0.00"),"-","△")&amp;"】"))</f>
        <v>【256.97】</v>
      </c>
      <c r="CM6" s="21" t="str">
        <f>IF(CM7="",NA(),CM7)</f>
        <v>-</v>
      </c>
      <c r="CN6" s="21" t="str">
        <f t="shared" ref="CN6:CV6" si="10">IF(CN7="",NA(),CN7)</f>
        <v>-</v>
      </c>
      <c r="CO6" s="21" t="str">
        <f t="shared" si="10"/>
        <v>-</v>
      </c>
      <c r="CP6" s="21">
        <f t="shared" si="10"/>
        <v>40.869999999999997</v>
      </c>
      <c r="CQ6" s="21">
        <f t="shared" si="10"/>
        <v>40.909999999999997</v>
      </c>
      <c r="CR6" s="21" t="str">
        <f t="shared" si="10"/>
        <v>-</v>
      </c>
      <c r="CS6" s="21" t="str">
        <f t="shared" si="10"/>
        <v>-</v>
      </c>
      <c r="CT6" s="21" t="str">
        <f t="shared" si="10"/>
        <v>-</v>
      </c>
      <c r="CU6" s="21">
        <f t="shared" si="10"/>
        <v>55.26</v>
      </c>
      <c r="CV6" s="21">
        <f t="shared" si="10"/>
        <v>54.54</v>
      </c>
      <c r="CW6" s="20" t="str">
        <f>IF(CW7="","",IF(CW7="-","【-】","【"&amp;SUBSTITUTE(TEXT(CW7,"#,##0.00"),"-","△")&amp;"】"))</f>
        <v>【61.14】</v>
      </c>
      <c r="CX6" s="21" t="str">
        <f>IF(CX7="",NA(),CX7)</f>
        <v>-</v>
      </c>
      <c r="CY6" s="21" t="str">
        <f t="shared" ref="CY6:DG6" si="11">IF(CY7="",NA(),CY7)</f>
        <v>-</v>
      </c>
      <c r="CZ6" s="21" t="str">
        <f t="shared" si="11"/>
        <v>-</v>
      </c>
      <c r="DA6" s="21">
        <f t="shared" si="11"/>
        <v>80.739999999999995</v>
      </c>
      <c r="DB6" s="21">
        <f t="shared" si="11"/>
        <v>77.959999999999994</v>
      </c>
      <c r="DC6" s="21" t="str">
        <f t="shared" si="11"/>
        <v>-</v>
      </c>
      <c r="DD6" s="21" t="str">
        <f t="shared" si="11"/>
        <v>-</v>
      </c>
      <c r="DE6" s="21" t="str">
        <f t="shared" si="11"/>
        <v>-</v>
      </c>
      <c r="DF6" s="21">
        <f t="shared" si="11"/>
        <v>90.52</v>
      </c>
      <c r="DG6" s="21">
        <f t="shared" si="11"/>
        <v>90.3</v>
      </c>
      <c r="DH6" s="20" t="str">
        <f>IF(DH7="","",IF(DH7="-","【-】","【"&amp;SUBSTITUTE(TEXT(DH7,"#,##0.00"),"-","△")&amp;"】"))</f>
        <v>【86.91】</v>
      </c>
      <c r="DI6" s="21" t="str">
        <f>IF(DI7="",NA(),DI7)</f>
        <v>-</v>
      </c>
      <c r="DJ6" s="21" t="str">
        <f t="shared" ref="DJ6:DR6" si="12">IF(DJ7="",NA(),DJ7)</f>
        <v>-</v>
      </c>
      <c r="DK6" s="21" t="str">
        <f t="shared" si="12"/>
        <v>-</v>
      </c>
      <c r="DL6" s="21">
        <f t="shared" si="12"/>
        <v>3.56</v>
      </c>
      <c r="DM6" s="21">
        <f t="shared" si="12"/>
        <v>6.96</v>
      </c>
      <c r="DN6" s="21" t="str">
        <f t="shared" si="12"/>
        <v>-</v>
      </c>
      <c r="DO6" s="21" t="str">
        <f t="shared" si="12"/>
        <v>-</v>
      </c>
      <c r="DP6" s="21" t="str">
        <f t="shared" si="12"/>
        <v>-</v>
      </c>
      <c r="DQ6" s="21">
        <f t="shared" si="12"/>
        <v>24.8</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1">
        <f t="shared" si="14"/>
        <v>0.01</v>
      </c>
      <c r="EI6" s="20">
        <f t="shared" si="14"/>
        <v>0</v>
      </c>
      <c r="EJ6" s="21" t="str">
        <f t="shared" si="14"/>
        <v>-</v>
      </c>
      <c r="EK6" s="21" t="str">
        <f t="shared" si="14"/>
        <v>-</v>
      </c>
      <c r="EL6" s="21" t="str">
        <f t="shared" si="14"/>
        <v>-</v>
      </c>
      <c r="EM6" s="21">
        <f t="shared" si="14"/>
        <v>0.02</v>
      </c>
      <c r="EN6" s="21">
        <f t="shared" si="14"/>
        <v>0.01</v>
      </c>
      <c r="EO6" s="20" t="str">
        <f>IF(EO7="","",IF(EO7="-","【-】","【"&amp;SUBSTITUTE(TEXT(EO7,"#,##0.00"),"-","△")&amp;"】"))</f>
        <v>【0.03】</v>
      </c>
    </row>
    <row r="7" spans="1:148" s="22" customFormat="1" x14ac:dyDescent="0.15">
      <c r="A7" s="14"/>
      <c r="B7" s="23">
        <v>2021</v>
      </c>
      <c r="C7" s="23">
        <v>52108</v>
      </c>
      <c r="D7" s="23">
        <v>46</v>
      </c>
      <c r="E7" s="23">
        <v>17</v>
      </c>
      <c r="F7" s="23">
        <v>5</v>
      </c>
      <c r="G7" s="23">
        <v>0</v>
      </c>
      <c r="H7" s="23" t="s">
        <v>95</v>
      </c>
      <c r="I7" s="23" t="s">
        <v>96</v>
      </c>
      <c r="J7" s="23" t="s">
        <v>97</v>
      </c>
      <c r="K7" s="23" t="s">
        <v>98</v>
      </c>
      <c r="L7" s="23" t="s">
        <v>99</v>
      </c>
      <c r="M7" s="23" t="s">
        <v>100</v>
      </c>
      <c r="N7" s="24" t="s">
        <v>101</v>
      </c>
      <c r="O7" s="24">
        <v>53.54</v>
      </c>
      <c r="P7" s="24">
        <v>28.23</v>
      </c>
      <c r="Q7" s="24">
        <v>97.8</v>
      </c>
      <c r="R7" s="24">
        <v>3333</v>
      </c>
      <c r="S7" s="24">
        <v>73941</v>
      </c>
      <c r="T7" s="24">
        <v>1209.5899999999999</v>
      </c>
      <c r="U7" s="24">
        <v>61.13</v>
      </c>
      <c r="V7" s="24">
        <v>20763</v>
      </c>
      <c r="W7" s="24">
        <v>16.489999999999998</v>
      </c>
      <c r="X7" s="24">
        <v>1259.1300000000001</v>
      </c>
      <c r="Y7" s="24" t="s">
        <v>101</v>
      </c>
      <c r="Z7" s="24" t="s">
        <v>101</v>
      </c>
      <c r="AA7" s="24" t="s">
        <v>101</v>
      </c>
      <c r="AB7" s="24">
        <v>94.38</v>
      </c>
      <c r="AC7" s="24">
        <v>95.77</v>
      </c>
      <c r="AD7" s="24" t="s">
        <v>101</v>
      </c>
      <c r="AE7" s="24" t="s">
        <v>101</v>
      </c>
      <c r="AF7" s="24" t="s">
        <v>101</v>
      </c>
      <c r="AG7" s="24">
        <v>103.09</v>
      </c>
      <c r="AH7" s="24">
        <v>102.11</v>
      </c>
      <c r="AI7" s="24">
        <v>104.16</v>
      </c>
      <c r="AJ7" s="24" t="s">
        <v>101</v>
      </c>
      <c r="AK7" s="24" t="s">
        <v>101</v>
      </c>
      <c r="AL7" s="24" t="s">
        <v>101</v>
      </c>
      <c r="AM7" s="24">
        <v>38.229999999999997</v>
      </c>
      <c r="AN7" s="24">
        <v>62.61</v>
      </c>
      <c r="AO7" s="24" t="s">
        <v>101</v>
      </c>
      <c r="AP7" s="24" t="s">
        <v>101</v>
      </c>
      <c r="AQ7" s="24" t="s">
        <v>101</v>
      </c>
      <c r="AR7" s="24">
        <v>101.24</v>
      </c>
      <c r="AS7" s="24">
        <v>124.9</v>
      </c>
      <c r="AT7" s="24">
        <v>128.22999999999999</v>
      </c>
      <c r="AU7" s="24" t="s">
        <v>101</v>
      </c>
      <c r="AV7" s="24" t="s">
        <v>101</v>
      </c>
      <c r="AW7" s="24" t="s">
        <v>101</v>
      </c>
      <c r="AX7" s="24">
        <v>20.86</v>
      </c>
      <c r="AY7" s="24">
        <v>40.35</v>
      </c>
      <c r="AZ7" s="24" t="s">
        <v>101</v>
      </c>
      <c r="BA7" s="24" t="s">
        <v>101</v>
      </c>
      <c r="BB7" s="24" t="s">
        <v>101</v>
      </c>
      <c r="BC7" s="24">
        <v>37.24</v>
      </c>
      <c r="BD7" s="24">
        <v>33.58</v>
      </c>
      <c r="BE7" s="24">
        <v>34.770000000000003</v>
      </c>
      <c r="BF7" s="24" t="s">
        <v>101</v>
      </c>
      <c r="BG7" s="24" t="s">
        <v>101</v>
      </c>
      <c r="BH7" s="24" t="s">
        <v>101</v>
      </c>
      <c r="BI7" s="24">
        <v>469.3</v>
      </c>
      <c r="BJ7" s="24">
        <v>164.62</v>
      </c>
      <c r="BK7" s="24" t="s">
        <v>101</v>
      </c>
      <c r="BL7" s="24" t="s">
        <v>101</v>
      </c>
      <c r="BM7" s="24" t="s">
        <v>101</v>
      </c>
      <c r="BN7" s="24">
        <v>783.8</v>
      </c>
      <c r="BO7" s="24">
        <v>778.81</v>
      </c>
      <c r="BP7" s="24">
        <v>786.37</v>
      </c>
      <c r="BQ7" s="24" t="s">
        <v>101</v>
      </c>
      <c r="BR7" s="24" t="s">
        <v>101</v>
      </c>
      <c r="BS7" s="24" t="s">
        <v>101</v>
      </c>
      <c r="BT7" s="24">
        <v>72.8</v>
      </c>
      <c r="BU7" s="24">
        <v>79.31</v>
      </c>
      <c r="BV7" s="24" t="s">
        <v>101</v>
      </c>
      <c r="BW7" s="24" t="s">
        <v>101</v>
      </c>
      <c r="BX7" s="24" t="s">
        <v>101</v>
      </c>
      <c r="BY7" s="24">
        <v>68.11</v>
      </c>
      <c r="BZ7" s="24">
        <v>67.23</v>
      </c>
      <c r="CA7" s="24">
        <v>60.65</v>
      </c>
      <c r="CB7" s="24" t="s">
        <v>101</v>
      </c>
      <c r="CC7" s="24" t="s">
        <v>101</v>
      </c>
      <c r="CD7" s="24" t="s">
        <v>101</v>
      </c>
      <c r="CE7" s="24">
        <v>224.77</v>
      </c>
      <c r="CF7" s="24">
        <v>207.01</v>
      </c>
      <c r="CG7" s="24" t="s">
        <v>101</v>
      </c>
      <c r="CH7" s="24" t="s">
        <v>101</v>
      </c>
      <c r="CI7" s="24" t="s">
        <v>101</v>
      </c>
      <c r="CJ7" s="24">
        <v>222.41</v>
      </c>
      <c r="CK7" s="24">
        <v>228.21</v>
      </c>
      <c r="CL7" s="24">
        <v>256.97000000000003</v>
      </c>
      <c r="CM7" s="24" t="s">
        <v>101</v>
      </c>
      <c r="CN7" s="24" t="s">
        <v>101</v>
      </c>
      <c r="CO7" s="24" t="s">
        <v>101</v>
      </c>
      <c r="CP7" s="24">
        <v>40.869999999999997</v>
      </c>
      <c r="CQ7" s="24">
        <v>40.909999999999997</v>
      </c>
      <c r="CR7" s="24" t="s">
        <v>101</v>
      </c>
      <c r="CS7" s="24" t="s">
        <v>101</v>
      </c>
      <c r="CT7" s="24" t="s">
        <v>101</v>
      </c>
      <c r="CU7" s="24">
        <v>55.26</v>
      </c>
      <c r="CV7" s="24">
        <v>54.54</v>
      </c>
      <c r="CW7" s="24">
        <v>61.14</v>
      </c>
      <c r="CX7" s="24" t="s">
        <v>101</v>
      </c>
      <c r="CY7" s="24" t="s">
        <v>101</v>
      </c>
      <c r="CZ7" s="24" t="s">
        <v>101</v>
      </c>
      <c r="DA7" s="24">
        <v>80.739999999999995</v>
      </c>
      <c r="DB7" s="24">
        <v>77.959999999999994</v>
      </c>
      <c r="DC7" s="24" t="s">
        <v>101</v>
      </c>
      <c r="DD7" s="24" t="s">
        <v>101</v>
      </c>
      <c r="DE7" s="24" t="s">
        <v>101</v>
      </c>
      <c r="DF7" s="24">
        <v>90.52</v>
      </c>
      <c r="DG7" s="24">
        <v>90.3</v>
      </c>
      <c r="DH7" s="24">
        <v>86.91</v>
      </c>
      <c r="DI7" s="24" t="s">
        <v>101</v>
      </c>
      <c r="DJ7" s="24" t="s">
        <v>101</v>
      </c>
      <c r="DK7" s="24" t="s">
        <v>101</v>
      </c>
      <c r="DL7" s="24">
        <v>3.56</v>
      </c>
      <c r="DM7" s="24">
        <v>6.96</v>
      </c>
      <c r="DN7" s="24" t="s">
        <v>101</v>
      </c>
      <c r="DO7" s="24" t="s">
        <v>101</v>
      </c>
      <c r="DP7" s="24" t="s">
        <v>101</v>
      </c>
      <c r="DQ7" s="24">
        <v>24.8</v>
      </c>
      <c r="DR7" s="24">
        <v>28.12</v>
      </c>
      <c r="DS7" s="24">
        <v>24.95</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0.01</v>
      </c>
      <c r="EI7" s="24">
        <v>0</v>
      </c>
      <c r="EJ7" s="24" t="s">
        <v>101</v>
      </c>
      <c r="EK7" s="24" t="s">
        <v>101</v>
      </c>
      <c r="EL7" s="24" t="s">
        <v>101</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2022-12-01T01:32:37Z</dcterms:created>
  <dcterms:modified xsi:type="dcterms:W3CDTF">2023-01-15T06:53:20Z</dcterms:modified>
  <cp:category/>
</cp:coreProperties>
</file>