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3年度決算】R5.1経営比較分析表\【経営比較分析表】2021_052108_46_1718\"/>
    </mc:Choice>
  </mc:AlternateContent>
  <xr:revisionPtr revIDLastSave="0" documentId="13_ncr:1_{47FD232A-7863-4BC6-9E56-270C5440D3C8}" xr6:coauthVersionLast="36" xr6:coauthVersionMax="36" xr10:uidLastSave="{00000000-0000-0000-0000-000000000000}"/>
  <workbookProtection workbookAlgorithmName="SHA-512" workbookHashValue="QY/3ZonVVXzSNbOC/dp1FtZMqmHqrL9QFy0jJviLewweOCVwcJPnLkxH/1SlMuxAoVqL1HpwYsU907CnGqpbYA==" workbookSaltValue="5hjLRV6jgEO5x5Choi4AEw=="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AD8" i="4"/>
  <c r="W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<sst xmlns="http://schemas.openxmlformats.org/spreadsheetml/2006/main" count="297" uniqueCount="117">
  <si>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</si>
  <si>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</si>
  <si>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</si>
  <si>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</si>
  <si>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</si>
  <si>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</si>
  <si>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</si>
  <si>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</si>
  <si>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</si>
  <si>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</si>
  <si>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</si>
  <si>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</si>
  <si>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</si>
  <si>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</si>
  <si>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</si>
  <si>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</si>
  <si>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</si>
  <si>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</si>
  <si>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</si>
  <si>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</si>
  <si>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</si>
  <si>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</si>
  <si>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</si>
  <si>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</si>
  <si>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</si>
  <si>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</si>
  <si>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</si>
  <si>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</si>
  <si>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</si>
  <si>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</si>
  <si>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</si>
  <si>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</si>
  <si>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</si>
  <si>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</si>
  <si>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</si>
  <si>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</si>
  <si>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</si>
  <si>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</si>
  <si>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</si>
  <si>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</si>
  <si>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</si>
  <si>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</si>
  <si>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</si>
  <si>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</si>
  <si>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</si>
  <si>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</si>
  <si>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</si>
  <si>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</si>
  <si>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</si>
  <si>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</si>
  <si>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</si>
  <si>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</si>
  <si>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</si>
  <si>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</si>
  <si>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</si>
  <si>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</si>
  <si>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</si>
  <si>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</si>
  <si>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</si>
  <si>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</si>
  <si>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</si>
  <si>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</si>
  <si>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</si>
  <si>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</si>
  <si>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</si>
  <si>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</si>
  <si>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</si>
  <si>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</si>
  <si>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</si>
  <si>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</si>
  <si>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</si>
  <si>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</si>
  <si>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</si>
  <si>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</si>
  <si>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</si>
  <si>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</si>
  <si>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</si>
  <si>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</si>
  <si>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</si>
  <si>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</si>
  <si>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</si>
  <si>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</si>
  <si>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</si>
  <si>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</si>
  <si>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</si>
  <si>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</si>
  <si>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</si>
  <si>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</si>
  <si>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</si>
  <si>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</si>
  <si>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</si>
  <si>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</si>
  <si>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</si>
  <si>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</si>
  <si>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</si>
  <si>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</si>
  <si>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</si>
  <si>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</si>
  <si>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</si>
  <si>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</si>
  <si>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</si>
  <si>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</si>
  <si>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</si>
  <si>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</si>
  <si>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</si>
  <si>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</si>
  <si>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</si>
  <si>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</si>
  <si>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</si>
  <si>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</si>
  <si>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</si>
  <si>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</si>
  <si>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</si>
  <si>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</si>
  <si>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①100%以上を維持しているが、一般会計繰入金に大きく依存している状況である。
②累積欠損金は生じていない。
③建設改良費に充てた企業債の償還を使用料収入等では賄えていない状況である。引き続き、接続率を向上させるなど収入を確保するための経営が必要である。
④全国・類似団体平均に比べて低い水準にあるが、今後、設備の更新・整備が必要であり、計画的な更新を行うため、増加が予想される。
⑤⑥100%を下回っており、使用料収入の確保、費用削減等が必要であり、適正な事業運営に努めたい。
⑧排水設備工事に対する補助金交付などを引き続き実施し、水洗化率向上に努める。</t>
    <rPh sb="5" eb="7">
      <t>イジョウ</t>
    </rPh>
    <rPh sb="8" eb="10">
      <t>イジ</t>
    </rPh>
    <rPh sb="24" eb="25">
      <t>オオ</t>
    </rPh>
    <rPh sb="42" eb="44">
      <t>ルイセキ</t>
    </rPh>
    <rPh sb="44" eb="47">
      <t>ケッソンキン</t>
    </rPh>
    <rPh sb="48" eb="49">
      <t>ショウ</t>
    </rPh>
    <rPh sb="88" eb="90">
      <t>ジョウキョウ</t>
    </rPh>
    <rPh sb="94" eb="95">
      <t>ヒ</t>
    </rPh>
    <rPh sb="96" eb="97">
      <t>ツヅ</t>
    </rPh>
    <rPh sb="132" eb="134">
      <t>ゼンコク</t>
    </rPh>
    <rPh sb="135" eb="139">
      <t>ルイジダンタイ</t>
    </rPh>
    <rPh sb="139" eb="141">
      <t>ヘイキン</t>
    </rPh>
    <rPh sb="142" eb="143">
      <t>クラ</t>
    </rPh>
    <rPh sb="145" eb="146">
      <t>ヒク</t>
    </rPh>
    <rPh sb="147" eb="149">
      <t>スイジュン</t>
    </rPh>
    <rPh sb="154" eb="156">
      <t>コンゴ</t>
    </rPh>
    <rPh sb="157" eb="159">
      <t>セツビ</t>
    </rPh>
    <rPh sb="160" eb="162">
      <t>コウシン</t>
    </rPh>
    <rPh sb="163" eb="165">
      <t>セイビ</t>
    </rPh>
    <rPh sb="166" eb="168">
      <t>ヒツヨウ</t>
    </rPh>
    <rPh sb="172" eb="174">
      <t>ケイカク</t>
    </rPh>
    <rPh sb="174" eb="175">
      <t>テキ</t>
    </rPh>
    <rPh sb="176" eb="178">
      <t>コウシン</t>
    </rPh>
    <rPh sb="179" eb="180">
      <t>オコナ</t>
    </rPh>
    <rPh sb="184" eb="186">
      <t>ゾウカ</t>
    </rPh>
    <rPh sb="187" eb="189">
      <t>ヨソウ</t>
    </rPh>
    <rPh sb="202" eb="204">
      <t>シタマワ</t>
    </rPh>
    <rPh sb="212" eb="214">
      <t>シュウニュウ</t>
    </rPh>
    <rPh sb="224" eb="226">
      <t>ヒツヨウ</t>
    </rPh>
    <phoneticPr fontId="4"/>
  </si>
  <si>
    <t>　将来の改築等を見据え財源を確保しつつ、投資計画に沿った更新を行う必要がある。</t>
  </si>
  <si>
    <t xml:space="preserve"> 今後、施設の老朽化に伴う更新事業が増加することを踏まえると、更新に係る費用と経営状況を的確に把握し、健全・効率的な経営を維持しつつ計画的な施設の更新を行う必要がある。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</si>
</sst>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73-4682-ADB0-67E710C720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1673-4682-ADB0-67E710C720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55.96</c:v>
                </c:pt>
                <c:pt idx="4">
                  <c:v>54.47</c:v>
                </c:pt>
              </c:numCache>
            </c:numRef>
          </c:val>
          <c:extLst>
            <c:ext xmlns:c16="http://schemas.microsoft.com/office/drawing/2014/chart" uri="{C3380CC4-5D6E-409C-BE32-E72D297353CC}">
              <c16:uniqueId val="{00000000-5772-4C26-9F8E-CB2641A89B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772-4C26-9F8E-CB2641A89B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89.2</c:v>
                </c:pt>
                <c:pt idx="4">
                  <c:v>87.95</c:v>
                </c:pt>
              </c:numCache>
            </c:numRef>
          </c:val>
          <c:extLst>
            <c:ext xmlns:c16="http://schemas.microsoft.com/office/drawing/2014/chart" uri="{C3380CC4-5D6E-409C-BE32-E72D297353CC}">
              <c16:uniqueId val="{00000000-C861-4D88-92A1-6D0CC574B3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861-4D88-92A1-6D0CC574B3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104.49</c:v>
                </c:pt>
                <c:pt idx="4">
                  <c:v>101.42</c:v>
                </c:pt>
              </c:numCache>
            </c:numRef>
          </c:val>
          <c:extLst>
            <c:ext xmlns:c16="http://schemas.microsoft.com/office/drawing/2014/chart" uri="{C3380CC4-5D6E-409C-BE32-E72D297353CC}">
              <c16:uniqueId val="{00000000-A4DB-40FE-81E1-181030D5E5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4DB-40FE-81E1-181030D5E5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3.64</c:v>
                </c:pt>
                <c:pt idx="4">
                  <c:v>7.28</c:v>
                </c:pt>
              </c:numCache>
            </c:numRef>
          </c:val>
          <c:extLst>
            <c:ext xmlns:c16="http://schemas.microsoft.com/office/drawing/2014/chart" uri="{C3380CC4-5D6E-409C-BE32-E72D297353CC}">
              <c16:uniqueId val="{00000000-B145-4F6A-B8A3-7BB50CCD17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145-4F6A-B8A3-7BB50CCD17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D6-42C4-875A-D012530748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ED6-42C4-875A-D012530748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99-4A5C-8B97-29DE4C6BF0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299-4A5C-8B97-29DE4C6BF0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18.57</c:v>
                </c:pt>
                <c:pt idx="4">
                  <c:v>28.61</c:v>
                </c:pt>
              </c:numCache>
            </c:numRef>
          </c:val>
          <c:extLst>
            <c:ext xmlns:c16="http://schemas.microsoft.com/office/drawing/2014/chart" uri="{C3380CC4-5D6E-409C-BE32-E72D297353CC}">
              <c16:uniqueId val="{00000000-F5B8-4315-9D26-4451310A7B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F5B8-4315-9D26-4451310A7B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252.86</c:v>
                </c:pt>
                <c:pt idx="4">
                  <c:v>147.09</c:v>
                </c:pt>
              </c:numCache>
            </c:numRef>
          </c:val>
          <c:extLst>
            <c:ext xmlns:c16="http://schemas.microsoft.com/office/drawing/2014/chart" uri="{C3380CC4-5D6E-409C-BE32-E72D297353CC}">
              <c16:uniqueId val="{00000000-CC45-47D8-8EF5-72E355A49D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CC45-47D8-8EF5-72E355A49D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93.24</c:v>
                </c:pt>
                <c:pt idx="4">
                  <c:v>98.9</c:v>
                </c:pt>
              </c:numCache>
            </c:numRef>
          </c:val>
          <c:extLst>
            <c:ext xmlns:c16="http://schemas.microsoft.com/office/drawing/2014/chart" uri="{C3380CC4-5D6E-409C-BE32-E72D297353CC}">
              <c16:uniqueId val="{00000000-F583-41EF-BA2B-F5FFE65D5C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F583-41EF-BA2B-F5FFE65D5C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181.99</c:v>
                </c:pt>
                <c:pt idx="4">
                  <c:v>171.05</c:v>
                </c:pt>
              </c:numCache>
            </c:numRef>
          </c:val>
          <c:extLst>
            <c:ext xmlns:c16="http://schemas.microsoft.com/office/drawing/2014/chart" uri="{C3380CC4-5D6E-409C-BE32-E72D297353CC}">
              <c16:uniqueId val="{00000000-C15C-4B42-91CF-8173DB0C5F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C15C-4B42-91CF-8173DB0C5F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秋田県　由利本荘市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55">
        <f>データ!S6</f>
        <v>73941</v>
      </c>
      <c r="AM8" s="55"/>
      <c r="AN8" s="55"/>
      <c r="AO8" s="55"/>
      <c r="AP8" s="55"/>
      <c r="AQ8" s="55"/>
      <c r="AR8" s="55"/>
      <c r="AS8" s="55"/>
      <c r="AT8" s="54">
        <f>データ!T6</f>
        <v>1209.5899999999999</v>
      </c>
      <c r="AU8" s="54"/>
      <c r="AV8" s="54"/>
      <c r="AW8" s="54"/>
      <c r="AX8" s="54"/>
      <c r="AY8" s="54"/>
      <c r="AZ8" s="54"/>
      <c r="BA8" s="54"/>
      <c r="BB8" s="54">
        <f>データ!U6</f>
        <v>61.13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54.65</v>
      </c>
      <c r="J10" s="54"/>
      <c r="K10" s="54"/>
      <c r="L10" s="54"/>
      <c r="M10" s="54"/>
      <c r="N10" s="54"/>
      <c r="O10" s="54"/>
      <c r="P10" s="54">
        <f>データ!P6</f>
        <v>16.96</v>
      </c>
      <c r="Q10" s="54"/>
      <c r="R10" s="54"/>
      <c r="S10" s="54"/>
      <c r="T10" s="54"/>
      <c r="U10" s="54"/>
      <c r="V10" s="54"/>
      <c r="W10" s="54">
        <f>データ!Q6</f>
        <v>94.34</v>
      </c>
      <c r="X10" s="54"/>
      <c r="Y10" s="54"/>
      <c r="Z10" s="54"/>
      <c r="AA10" s="54"/>
      <c r="AB10" s="54"/>
      <c r="AC10" s="54"/>
      <c r="AD10" s="55">
        <f>データ!R6</f>
        <v>3333</v>
      </c>
      <c r="AE10" s="55"/>
      <c r="AF10" s="55"/>
      <c r="AG10" s="55"/>
      <c r="AH10" s="55"/>
      <c r="AI10" s="55"/>
      <c r="AJ10" s="55"/>
      <c r="AK10" s="2"/>
      <c r="AL10" s="55">
        <f>データ!V6</f>
        <v>12474</v>
      </c>
      <c r="AM10" s="55"/>
      <c r="AN10" s="55"/>
      <c r="AO10" s="55"/>
      <c r="AP10" s="55"/>
      <c r="AQ10" s="55"/>
      <c r="AR10" s="55"/>
      <c r="AS10" s="55"/>
      <c r="AT10" s="54">
        <f>データ!W6</f>
        <v>6.22</v>
      </c>
      <c r="AU10" s="54"/>
      <c r="AV10" s="54"/>
      <c r="AW10" s="54"/>
      <c r="AX10" s="54"/>
      <c r="AY10" s="54"/>
      <c r="AZ10" s="54"/>
      <c r="BA10" s="54"/>
      <c r="BB10" s="54">
        <f>データ!X6</f>
        <v>2005.47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80"/>
      <c r="BN66" s="80"/>
      <c r="BO66" s="80"/>
      <c r="BP66" s="80"/>
      <c r="BQ66" s="80"/>
      <c r="BR66" s="80"/>
      <c r="BS66" s="80"/>
      <c r="BT66" s="80"/>
      <c r="BU66" s="80"/>
      <c r="BV66" s="80"/>
      <c r="BW66" s="80"/>
      <c r="BX66" s="80"/>
      <c r="BY66" s="8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KJ7XdHjezfKw+5/IE8JkR8c3I8Jm3pM3i1beYFnFPeNki1oAwc4qnPVCV5B9K3Gh2WV0ECAxl9F4OebUz/svA==" saltValue="ZBamQzo0+jsxXNbS9UIl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52108</v>
      </c>
      <c r="D6" s="19">
        <f t="shared" si="3"/>
        <v>46</v>
      </c>
      <c r="E6" s="19">
        <f t="shared" si="3"/>
        <v>17</v>
      </c>
      <c r="F6" s="19">
        <f t="shared" si="3"/>
        <v>4</v>
      </c>
      <c r="G6" s="19">
        <f t="shared" si="3"/>
        <v>0</v>
      </c>
      <c r="H6" s="19" t="str">
        <f t="shared" si="3"/>
        <v>秋田県　由利本荘市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54.65</v>
      </c>
      <c r="P6" s="20">
        <f t="shared" si="3"/>
        <v>16.96</v>
      </c>
      <c r="Q6" s="20">
        <f t="shared" si="3"/>
        <v>94.34</v>
      </c>
      <c r="R6" s="20">
        <f t="shared" si="3"/>
        <v>3333</v>
      </c>
      <c r="S6" s="20">
        <f t="shared" si="3"/>
        <v>73941</v>
      </c>
      <c r="T6" s="20">
        <f t="shared" si="3"/>
        <v>1209.5899999999999</v>
      </c>
      <c r="U6" s="20">
        <f t="shared" si="3"/>
        <v>61.13</v>
      </c>
      <c r="V6" s="20">
        <f t="shared" si="3"/>
        <v>12474</v>
      </c>
      <c r="W6" s="20">
        <f t="shared" si="3"/>
        <v>6.22</v>
      </c>
      <c r="X6" s="20">
        <f t="shared" si="3"/>
        <v>2005.47</v>
      </c>
      <c r="Y6" s="21" t="str">
        <f>IF(Y7="",NA(),Y7)</f>
        <v>-</v>
      </c>
      <c r="Z6" s="21" t="str">
        <f t="shared" ref="Z6:AH6" si="4">IF(Z7="",NA(),Z7)</f>
        <v>-</v>
      </c>
      <c r="AA6" s="21" t="str">
        <f t="shared" si="4"/>
        <v>-</v>
      </c>
      <c r="AB6" s="21">
        <f t="shared" si="4"/>
        <v>104.49</v>
      </c>
      <c r="AC6" s="21">
        <f t="shared" si="4"/>
        <v>101.42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18.57</v>
      </c>
      <c r="AY6" s="21">
        <f t="shared" si="6"/>
        <v>28.61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252.86</v>
      </c>
      <c r="BJ6" s="21">
        <f t="shared" si="7"/>
        <v>147.09</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93.24</v>
      </c>
      <c r="BU6" s="21">
        <f t="shared" si="8"/>
        <v>98.9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181.99</v>
      </c>
      <c r="CF6" s="21">
        <f t="shared" si="9"/>
        <v>171.05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55.96</v>
      </c>
      <c r="CQ6" s="21">
        <f t="shared" si="10"/>
        <v>54.47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89.2</v>
      </c>
      <c r="DB6" s="21">
        <f t="shared" si="11"/>
        <v>87.95</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3.64</v>
      </c>
      <c r="DM6" s="21">
        <f t="shared" si="12"/>
        <v>7.28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52108</v>
      </c>
      <c r="D7" s="23">
        <v>46</v>
      </c>
      <c r="E7" s="23">
        <v>17</v>
      </c>
      <c r="F7" s="23">
        <v>4</v>
      </c>
      <c r="G7" s="23">
        <v>0</v>
      </c>
      <c r="H7" s="23" t="s">
        <v>96</v>
      </c>
      <c r="I7" s="23" t="s">
        <v>97</v>
      </c>
      <c r="J7" s="23" t="s">
        <v>98</v>
      </c>
      <c r="K7" s="23" t="s">
        <v>99</v>
      </c>
      <c r="L7" s="23" t="s">
        <v>100</v>
      </c>
      <c r="M7" s="23" t="s">
        <v>101</v>
      </c>
      <c r="N7" s="24" t="s">
        <v>102</v>
      </c>
      <c r="O7" s="24">
        <v>54.65</v>
      </c>
      <c r="P7" s="24">
        <v>16.96</v>
      </c>
      <c r="Q7" s="24">
        <v>94.34</v>
      </c>
      <c r="R7" s="24">
        <v>3333</v>
      </c>
      <c r="S7" s="24">
        <v>73941</v>
      </c>
      <c r="T7" s="24">
        <v>1209.5899999999999</v>
      </c>
      <c r="U7" s="24">
        <v>61.13</v>
      </c>
      <c r="V7" s="24">
        <v>12474</v>
      </c>
      <c r="W7" s="24">
        <v>6.22</v>
      </c>
      <c r="X7" s="24">
        <v>2005.47</v>
      </c>
      <c r="Y7" s="24" t="s">
        <v>102</v>
      </c>
      <c r="Z7" s="24" t="s">
        <v>102</v>
      </c>
      <c r="AA7" s="24" t="s">
        <v>102</v>
      </c>
      <c r="AB7" s="24">
        <v>104.49</v>
      </c>
      <c r="AC7" s="24">
        <v>101.42</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18.57</v>
      </c>
      <c r="AY7" s="24">
        <v>28.61</v>
      </c>
      <c r="AZ7" s="24" t="s">
        <v>102</v>
      </c>
      <c r="BA7" s="24" t="s">
        <v>102</v>
      </c>
      <c r="BB7" s="24" t="s">
        <v>102</v>
      </c>
      <c r="BC7" s="24">
        <v>44.24</v>
      </c>
      <c r="BD7" s="24">
        <v>43.07</v>
      </c>
      <c r="BE7" s="24">
        <v>44.07</v>
      </c>
      <c r="BF7" s="24" t="s">
        <v>102</v>
      </c>
      <c r="BG7" s="24" t="s">
        <v>102</v>
      </c>
      <c r="BH7" s="24" t="s">
        <v>102</v>
      </c>
      <c r="BI7" s="24">
        <v>252.86</v>
      </c>
      <c r="BJ7" s="24">
        <v>147.09</v>
      </c>
      <c r="BK7" s="24" t="s">
        <v>102</v>
      </c>
      <c r="BL7" s="24" t="s">
        <v>102</v>
      </c>
      <c r="BM7" s="24" t="s">
        <v>102</v>
      </c>
      <c r="BN7" s="24">
        <v>1258.43</v>
      </c>
      <c r="BO7" s="24">
        <v>1163.75</v>
      </c>
      <c r="BP7" s="24">
        <v>1201.79</v>
      </c>
      <c r="BQ7" s="24" t="s">
        <v>102</v>
      </c>
      <c r="BR7" s="24" t="s">
        <v>102</v>
      </c>
      <c r="BS7" s="24" t="s">
        <v>102</v>
      </c>
      <c r="BT7" s="24">
        <v>93.24</v>
      </c>
      <c r="BU7" s="24">
        <v>98.9</v>
      </c>
      <c r="BV7" s="24" t="s">
        <v>102</v>
      </c>
      <c r="BW7" s="24" t="s">
        <v>102</v>
      </c>
      <c r="BX7" s="24" t="s">
        <v>102</v>
      </c>
      <c r="BY7" s="24">
        <v>73.36</v>
      </c>
      <c r="BZ7" s="24">
        <v>72.599999999999994</v>
      </c>
      <c r="CA7" s="24">
        <v>75.31</v>
      </c>
      <c r="CB7" s="24" t="s">
        <v>102</v>
      </c>
      <c r="CC7" s="24" t="s">
        <v>102</v>
      </c>
      <c r="CD7" s="24" t="s">
        <v>102</v>
      </c>
      <c r="CE7" s="24">
        <v>181.99</v>
      </c>
      <c r="CF7" s="24">
        <v>171.05</v>
      </c>
      <c r="CG7" s="24" t="s">
        <v>102</v>
      </c>
      <c r="CH7" s="24" t="s">
        <v>102</v>
      </c>
      <c r="CI7" s="24" t="s">
        <v>102</v>
      </c>
      <c r="CJ7" s="24">
        <v>224.88</v>
      </c>
      <c r="CK7" s="24">
        <v>228.64</v>
      </c>
      <c r="CL7" s="24">
        <v>216.39</v>
      </c>
      <c r="CM7" s="24" t="s">
        <v>102</v>
      </c>
      <c r="CN7" s="24" t="s">
        <v>102</v>
      </c>
      <c r="CO7" s="24" t="s">
        <v>102</v>
      </c>
      <c r="CP7" s="24">
        <v>55.96</v>
      </c>
      <c r="CQ7" s="24">
        <v>54.47</v>
      </c>
      <c r="CR7" s="24" t="s">
        <v>102</v>
      </c>
      <c r="CS7" s="24" t="s">
        <v>102</v>
      </c>
      <c r="CT7" s="24" t="s">
        <v>102</v>
      </c>
      <c r="CU7" s="24">
        <v>42.4</v>
      </c>
      <c r="CV7" s="24">
        <v>42.28</v>
      </c>
      <c r="CW7" s="24">
        <v>42.57</v>
      </c>
      <c r="CX7" s="24" t="s">
        <v>102</v>
      </c>
      <c r="CY7" s="24" t="s">
        <v>102</v>
      </c>
      <c r="CZ7" s="24" t="s">
        <v>102</v>
      </c>
      <c r="DA7" s="24">
        <v>89.2</v>
      </c>
      <c r="DB7" s="24">
        <v>87.95</v>
      </c>
      <c r="DC7" s="24" t="s">
        <v>102</v>
      </c>
      <c r="DD7" s="24" t="s">
        <v>102</v>
      </c>
      <c r="DE7" s="24" t="s">
        <v>102</v>
      </c>
      <c r="DF7" s="24">
        <v>84.19</v>
      </c>
      <c r="DG7" s="24">
        <v>84.34</v>
      </c>
      <c r="DH7" s="24">
        <v>85.24</v>
      </c>
      <c r="DI7" s="24" t="s">
        <v>102</v>
      </c>
      <c r="DJ7" s="24" t="s">
        <v>102</v>
      </c>
      <c r="DK7" s="24" t="s">
        <v>102</v>
      </c>
      <c r="DL7" s="24">
        <v>3.64</v>
      </c>
      <c r="DM7" s="24">
        <v>7.28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2022-12-01T01:26:04Z</dcterms:created>
  <dcterms:modified xsi:type="dcterms:W3CDTF">2023-01-15T06:25:27Z</dcterms:modified>
  <cp:category/>
</cp:coreProperties>
</file>