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11"/>
  <workbookPr/>
  <mc:AlternateContent xmlns:mc="http://schemas.openxmlformats.org/markup-compatibility/2006">
    <mc:Choice Requires="x15">
      <x15ac:absPath xmlns:x15ac="http://schemas.microsoft.com/office/spreadsheetml/2010/11/ac" url="\\fsvlgw\Shares\由利本荘市\8000000000-企業局\8005000000-企業局\8005050000-企業局管理課\20 経理班\10 水道事業\R04年度\4-22　経営比較分析表\03　提出\"/>
    </mc:Choice>
  </mc:AlternateContent>
  <xr:revisionPtr revIDLastSave="0" documentId="13_ncr:1_{52B4A01B-F171-47AE-AD58-120B752CCCD8}" xr6:coauthVersionLast="47" xr6:coauthVersionMax="47" xr10:uidLastSave="{00000000-0000-0000-0000-000000000000}"/>
  <workbookProtection workbookAlgorithmName="SHA-512" workbookHashValue="SY4HUmdXlq9qW6nrfSviDCXW9qL3jmUzooBIOe031YicZZx25gBxeEhL1UnttZWaJalbHG2dWFxwg64cLpjSXg==" workbookSaltValue="pA7kgYb0UZbNTmjTNoOzZw==" workbookSpinCount="100000" lockStructure="1"/>
  <bookViews>
    <workbookView xWindow="0" yWindow="0" windowWidth="15360" windowHeight="7635" xr2:uid="{00000000-000D-0000-FFFF-FFFF00000000}"/>
  </bookViews>
  <sheets>
    <sheet name="法適用_水道事業" sheetId="4" r:id="rId1"/>
    <sheet name="データ" sheetId="5" state="hidden"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AL8" i="4" s="1"/>
  <c r="Q6" i="5"/>
  <c r="P6" i="5"/>
  <c r="P10" i="4" s="1"/>
  <c r="O6" i="5"/>
  <c r="N6" i="5"/>
  <c r="M6" i="5"/>
  <c r="L6" i="5"/>
  <c r="K6" i="5"/>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BB10" i="4"/>
  <c r="AT10" i="4"/>
  <c r="AL10" i="4"/>
  <c r="W10" i="4"/>
  <c r="I10" i="4"/>
  <c r="B10" i="4"/>
  <c r="BB8" i="4"/>
  <c r="AT8" i="4"/>
  <c r="AD8" i="4"/>
  <c r="W8" i="4"/>
  <c r="P8" i="4"/>
  <c r="B8" i="4"/>
  <c r="B6" i="4"/>
</calcChain>
</file>

<file path=xl/sharedStrings.xml><?xml version="1.0" encoding="utf-8"?>
<sst xmlns="http://schemas.openxmlformats.org/spreadsheetml/2006/main" count="228" uniqueCount="112">
  <si>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</si>
  <si>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</si>
  <si>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</si>
  <si>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</si>
  <si>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</si>
  <si>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</si>
  <si>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</si>
  <si>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</si>
  <si>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</si>
  <si>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</si>
  <si>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</si>
  <si>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</si>
  <si>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</si>
  <si>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</si>
  <si>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</si>
  <si>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</si>
  <si>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</si>
  <si>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</si>
  <si>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</si>
  <si>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</si>
  <si>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</si>
  <si>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</si>
  <si>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</si>
  <si>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</si>
  <si>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</si>
  <si>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</si>
  <si>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　当水道事業においては、現在累積欠損金はない。
　課題として、給水収益に対する企業債残高の割合である「④企業債残高対給水収益比率」が高いことが挙げられる。そのため今後の設備投資にあたっては、有効な補助金等を活用したり、内部留保資金（減価償却費）を充当したりするなど、安易に企業債に財源を求めることがないよう努め、費用対効果を考慮した適正な投資規模と建設後のランニングコストを考慮した設備計画となるよう十分な精査が必要である。
　また、平成29年度実施した簡易水道事業統合により「⑥給水原価」が上昇し、「⑤料金回収率」は100％を下回っている。「①経常収支比率」については類似団体平均値をやや上回っているものの、給水に係る費用の一部を一般会計からの繰入金により補填している状況である。この補填は、採算性の低い簡易水道事業の統合に伴い増加する経費について、統合を理由とした大幅な料金改定をおこなうことは利用者負担を考慮すると困難であると判断し、財政当局と協議し決定したものであるが、独立採算制を原則とする公営企業における適正な繰入のありかたについて、今後も協議を続け検討していく必要がある。
　今後は給水人口の減少に伴う料金収入の減少、浄水場等の施設改良に伴う減価償却費の増加等が見込まれることから、経常経費についてはより一層のコスト削減が必要である。</t>
    <rPh sb="1" eb="2">
      <t>トウ</t>
    </rPh>
    <rPh sb="2" eb="4">
      <t>スイドウ</t>
    </rPh>
    <rPh sb="4" eb="6">
      <t>ジギョウ</t>
    </rPh>
    <rPh sb="12" eb="14">
      <t>ゲンザイ</t>
    </rPh>
    <rPh sb="14" eb="16">
      <t>ルイセキ</t>
    </rPh>
    <rPh sb="16" eb="19">
      <t>ケッソンキン</t>
    </rPh>
    <rPh sb="25" eb="27">
      <t>カダイ</t>
    </rPh>
    <rPh sb="31" eb="33">
      <t>キュウスイ</t>
    </rPh>
    <rPh sb="33" eb="35">
      <t>シュウエキ</t>
    </rPh>
    <rPh sb="36" eb="37">
      <t>タイ</t>
    </rPh>
    <rPh sb="39" eb="42">
      <t>キギョウサイ</t>
    </rPh>
    <rPh sb="42" eb="44">
      <t>ザンダカ</t>
    </rPh>
    <rPh sb="45" eb="47">
      <t>ワリアイ</t>
    </rPh>
    <rPh sb="52" eb="55">
      <t>キギョウサイ</t>
    </rPh>
    <rPh sb="55" eb="57">
      <t>ザンダカ</t>
    </rPh>
    <rPh sb="57" eb="58">
      <t>タイ</t>
    </rPh>
    <rPh sb="58" eb="60">
      <t>キュウスイ</t>
    </rPh>
    <rPh sb="60" eb="62">
      <t>シュウエキ</t>
    </rPh>
    <rPh sb="62" eb="64">
      <t>ヒリツ</t>
    </rPh>
    <rPh sb="66" eb="67">
      <t>タカ</t>
    </rPh>
    <rPh sb="71" eb="72">
      <t>ア</t>
    </rPh>
    <rPh sb="81" eb="83">
      <t>コンゴ</t>
    </rPh>
    <rPh sb="84" eb="86">
      <t>セツビ</t>
    </rPh>
    <rPh sb="86" eb="88">
      <t>トウシ</t>
    </rPh>
    <rPh sb="95" eb="97">
      <t>ユウコウ</t>
    </rPh>
    <rPh sb="98" eb="101">
      <t>ホジョキン</t>
    </rPh>
    <rPh sb="101" eb="102">
      <t>ナド</t>
    </rPh>
    <rPh sb="103" eb="105">
      <t>カツヨウ</t>
    </rPh>
    <rPh sb="109" eb="111">
      <t>ナイブ</t>
    </rPh>
    <rPh sb="111" eb="113">
      <t>リュウホ</t>
    </rPh>
    <rPh sb="113" eb="115">
      <t>シキン</t>
    </rPh>
    <rPh sb="116" eb="118">
      <t>ゲンカ</t>
    </rPh>
    <rPh sb="118" eb="121">
      <t>ショウキャクヒ</t>
    </rPh>
    <rPh sb="123" eb="125">
      <t>ジュウトウ</t>
    </rPh>
    <rPh sb="133" eb="135">
      <t>アンイ</t>
    </rPh>
    <rPh sb="136" eb="139">
      <t>キギョウサイ</t>
    </rPh>
    <rPh sb="140" eb="142">
      <t>ザイゲン</t>
    </rPh>
    <rPh sb="143" eb="144">
      <t>モト</t>
    </rPh>
    <rPh sb="153" eb="154">
      <t>ツト</t>
    </rPh>
    <rPh sb="156" eb="158">
      <t>ヒヨウ</t>
    </rPh>
    <rPh sb="158" eb="161">
      <t>タイコウカ</t>
    </rPh>
    <rPh sb="162" eb="164">
      <t>コウリョ</t>
    </rPh>
    <rPh sb="166" eb="168">
      <t>テキセイ</t>
    </rPh>
    <rPh sb="169" eb="171">
      <t>トウシ</t>
    </rPh>
    <rPh sb="171" eb="173">
      <t>キボ</t>
    </rPh>
    <rPh sb="174" eb="177">
      <t>ケンセツゴ</t>
    </rPh>
    <rPh sb="187" eb="189">
      <t>コウリョ</t>
    </rPh>
    <rPh sb="191" eb="193">
      <t>セツビ</t>
    </rPh>
    <rPh sb="193" eb="195">
      <t>ケイカク</t>
    </rPh>
    <rPh sb="200" eb="202">
      <t>ジュウブン</t>
    </rPh>
    <rPh sb="203" eb="205">
      <t>セイサ</t>
    </rPh>
    <rPh sb="206" eb="208">
      <t>ヒツヨウ</t>
    </rPh>
    <rPh sb="217" eb="219">
      <t>ヘイセイ</t>
    </rPh>
    <rPh sb="221" eb="222">
      <t>ネン</t>
    </rPh>
    <rPh sb="305" eb="307">
      <t>キュウスイ</t>
    </rPh>
    <rPh sb="308" eb="309">
      <t>カカ</t>
    </rPh>
    <rPh sb="310" eb="312">
      <t>ヒヨウ</t>
    </rPh>
    <rPh sb="313" eb="315">
      <t>イチブ</t>
    </rPh>
    <rPh sb="316" eb="318">
      <t>イッパン</t>
    </rPh>
    <rPh sb="318" eb="320">
      <t>カイケイ</t>
    </rPh>
    <rPh sb="323" eb="326">
      <t>クリイレキン</t>
    </rPh>
    <rPh sb="329" eb="331">
      <t>ホテン</t>
    </rPh>
    <rPh sb="335" eb="337">
      <t>ジョウキョウ</t>
    </rPh>
    <rPh sb="343" eb="345">
      <t>ホテン</t>
    </rPh>
    <rPh sb="347" eb="350">
      <t>サイサンセイ</t>
    </rPh>
    <rPh sb="351" eb="352">
      <t>ヒク</t>
    </rPh>
    <rPh sb="353" eb="355">
      <t>カンイ</t>
    </rPh>
    <rPh sb="355" eb="357">
      <t>スイドウ</t>
    </rPh>
    <rPh sb="357" eb="359">
      <t>ジギョウ</t>
    </rPh>
    <rPh sb="360" eb="362">
      <t>トウゴウ</t>
    </rPh>
    <rPh sb="363" eb="364">
      <t>トモナ</t>
    </rPh>
    <rPh sb="365" eb="367">
      <t>ゾウカ</t>
    </rPh>
    <rPh sb="369" eb="371">
      <t>ケイヒ</t>
    </rPh>
    <rPh sb="376" eb="378">
      <t>トウゴウ</t>
    </rPh>
    <rPh sb="379" eb="381">
      <t>リユウ</t>
    </rPh>
    <rPh sb="384" eb="386">
      <t>オオハバ</t>
    </rPh>
    <rPh sb="387" eb="389">
      <t>リョウキン</t>
    </rPh>
    <rPh sb="389" eb="391">
      <t>カイテイ</t>
    </rPh>
    <rPh sb="473" eb="475">
      <t>コンゴ</t>
    </rPh>
    <rPh sb="476" eb="478">
      <t>キョウギ</t>
    </rPh>
    <rPh sb="479" eb="480">
      <t>ツヅ</t>
    </rPh>
    <rPh sb="487" eb="489">
      <t>ヒツヨウ</t>
    </rPh>
    <rPh sb="569" eb="571">
      <t>ヒツヨウ</t>
    </rPh>
    <phoneticPr fontId="4"/>
  </si>
  <si>
    <t>2. 老朽化の状況について</t>
    <phoneticPr fontId="4"/>
  </si>
  <si>
    <t>　「①有形固定資産減価償却率」「②管路経年化率」は類似団体と比較して低い値である。「③管路更新率」は今年度類似団体平均値と同程度となったものの十分ではなく、引き続き更新していく必要がある。経営上一度に更新することは難しいことから、「優先的に更新すべき管路を適切に選定する」、「他事業と調整を図りながら更新費用を抑える」等、効率的な管路更新をおこなっていく必要がある。</t>
    <rPh sb="3" eb="5">
      <t>ユウケイ</t>
    </rPh>
    <rPh sb="5" eb="9">
      <t>コテイシサン</t>
    </rPh>
    <rPh sb="9" eb="11">
      <t>ゲンカ</t>
    </rPh>
    <rPh sb="11" eb="14">
      <t>ショウキャクリツ</t>
    </rPh>
    <rPh sb="17" eb="19">
      <t>カンロ</t>
    </rPh>
    <rPh sb="19" eb="21">
      <t>ケイネン</t>
    </rPh>
    <rPh sb="21" eb="22">
      <t>カ</t>
    </rPh>
    <rPh sb="22" eb="23">
      <t>リツ</t>
    </rPh>
    <rPh sb="25" eb="27">
      <t>ルイジ</t>
    </rPh>
    <rPh sb="27" eb="29">
      <t>ダンタイ</t>
    </rPh>
    <rPh sb="30" eb="32">
      <t>ヒカク</t>
    </rPh>
    <rPh sb="34" eb="35">
      <t>ヒク</t>
    </rPh>
    <rPh sb="36" eb="37">
      <t>アタイ</t>
    </rPh>
    <rPh sb="50" eb="53">
      <t>コンネンド</t>
    </rPh>
    <rPh sb="53" eb="55">
      <t>ルイジ</t>
    </rPh>
    <rPh sb="55" eb="57">
      <t>ダンタイ</t>
    </rPh>
    <rPh sb="57" eb="60">
      <t>ヘイキンチ</t>
    </rPh>
    <rPh sb="61" eb="64">
      <t>ドウテイド</t>
    </rPh>
    <rPh sb="71" eb="73">
      <t>ジュウブン</t>
    </rPh>
    <rPh sb="78" eb="79">
      <t>ヒ</t>
    </rPh>
    <rPh sb="80" eb="81">
      <t>ツヅ</t>
    </rPh>
    <rPh sb="82" eb="84">
      <t>コウシン</t>
    </rPh>
    <rPh sb="88" eb="90">
      <t>ヒツヨウ</t>
    </rPh>
    <rPh sb="94" eb="97">
      <t>ケイエイジョウ</t>
    </rPh>
    <rPh sb="97" eb="99">
      <t>イチド</t>
    </rPh>
    <rPh sb="100" eb="102">
      <t>コウシン</t>
    </rPh>
    <rPh sb="107" eb="108">
      <t>ムズカ</t>
    </rPh>
    <rPh sb="116" eb="119">
      <t>ユウセンテキ</t>
    </rPh>
    <rPh sb="120" eb="122">
      <t>コウシン</t>
    </rPh>
    <rPh sb="125" eb="127">
      <t>カンロ</t>
    </rPh>
    <rPh sb="128" eb="130">
      <t>テキセツ</t>
    </rPh>
    <rPh sb="131" eb="133">
      <t>センテイ</t>
    </rPh>
    <rPh sb="138" eb="139">
      <t>タ</t>
    </rPh>
    <rPh sb="139" eb="141">
      <t>ジギョウ</t>
    </rPh>
    <rPh sb="142" eb="144">
      <t>チョウセイ</t>
    </rPh>
    <rPh sb="145" eb="146">
      <t>ハカ</t>
    </rPh>
    <rPh sb="150" eb="152">
      <t>コウシン</t>
    </rPh>
    <rPh sb="152" eb="154">
      <t>ヒヨウ</t>
    </rPh>
    <rPh sb="155" eb="156">
      <t>オサ</t>
    </rPh>
    <rPh sb="159" eb="160">
      <t>ナド</t>
    </rPh>
    <rPh sb="161" eb="164">
      <t>コウリツテキ</t>
    </rPh>
    <rPh sb="165" eb="167">
      <t>カンロ</t>
    </rPh>
    <rPh sb="167" eb="169">
      <t>コウシン</t>
    </rPh>
    <rPh sb="177" eb="179">
      <t>ヒツヨウ</t>
    </rPh>
    <phoneticPr fontId="4"/>
  </si>
  <si>
    <t>2. 老朽化の状況</t>
    <phoneticPr fontId="4"/>
  </si>
  <si>
    <t>全体総括</t>
    <rPh sb="0" eb="2">
      <t>ゼンタイ</t>
    </rPh>
    <rPh sb="2" eb="4">
      <t>ソウカツ</t>
    </rPh>
    <phoneticPr fontId="4"/>
  </si>
  <si>
    <t>　当水道事業においては、給水収益に対する企業債残高の割合が高い一方で、今後進んでいく施設及び管路の老朽化を考えると、その更新率も十分ではないことが大きな課題である。今後も安定して安全なサービスの提供を継続するためには、企業債残高の増加を抑えながら施設や管路を効率的に更新していく必要があることから、「有効な補助金の活用や内部留保資金の充当など、安易に企業債に財源を求めることがないように努めること。」「優先的に更新していくべき施設や管路を適切に選定し、他事業と連携を図ることで、更新にかかるコストを抑えること。」を徹底していく。
　また、給水に係る費用の一部を一般会計からの繰入金により補填していることから、独立採算制を原則とする公営企業における適正な繰入のありかたについて、財政当局と協議を続け検討し繰入額の減少に努める。</t>
    <rPh sb="1" eb="2">
      <t>トウ</t>
    </rPh>
    <rPh sb="2" eb="4">
      <t>スイドウ</t>
    </rPh>
    <rPh sb="4" eb="6">
      <t>ジギョウ</t>
    </rPh>
    <rPh sb="31" eb="33">
      <t>イッポウ</t>
    </rPh>
    <rPh sb="35" eb="37">
      <t>コンゴ</t>
    </rPh>
    <rPh sb="37" eb="38">
      <t>スス</t>
    </rPh>
    <rPh sb="42" eb="44">
      <t>シセツ</t>
    </rPh>
    <rPh sb="44" eb="45">
      <t>オヨ</t>
    </rPh>
    <rPh sb="46" eb="48">
      <t>カンロ</t>
    </rPh>
    <rPh sb="49" eb="52">
      <t>ロウキュウカ</t>
    </rPh>
    <rPh sb="53" eb="54">
      <t>カンガ</t>
    </rPh>
    <rPh sb="60" eb="62">
      <t>コウシン</t>
    </rPh>
    <rPh sb="62" eb="63">
      <t>リツ</t>
    </rPh>
    <rPh sb="64" eb="66">
      <t>ジュウブン</t>
    </rPh>
    <rPh sb="73" eb="74">
      <t>オオ</t>
    </rPh>
    <rPh sb="76" eb="78">
      <t>カダイ</t>
    </rPh>
    <rPh sb="82" eb="84">
      <t>コンゴ</t>
    </rPh>
    <rPh sb="123" eb="125">
      <t>シセツ</t>
    </rPh>
    <rPh sb="126" eb="128">
      <t>カンロ</t>
    </rPh>
    <rPh sb="139" eb="141">
      <t>ヒツヨウ</t>
    </rPh>
    <rPh sb="216" eb="218">
      <t>カンロ</t>
    </rPh>
    <rPh sb="219" eb="221">
      <t>テキセツ</t>
    </rPh>
    <rPh sb="257" eb="259">
      <t>テッテイ</t>
    </rPh>
    <rPh sb="277" eb="279">
      <t>イチブ</t>
    </rPh>
    <rPh sb="287" eb="290">
      <t>クリイレキン</t>
    </rPh>
    <rPh sb="351" eb="354">
      <t>クリイレガク</t>
    </rPh>
    <rPh sb="355" eb="357">
      <t>ゲンショウ</t>
    </rPh>
    <rPh sb="358" eb="359">
      <t>ツト</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</si>
  <si>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</si>
  <si>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</si>
  <si>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</si>
  <si>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</si>
  <si>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</si>
  <si>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</si>
  <si>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</si>
  <si>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</si>
  <si>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</si>
  <si>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</si>
  <si>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</si>
  <si>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</si>
  <si>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</si>
  <si>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</si>
  <si>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</si>
  <si>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</si>
  <si>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</si>
  <si>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</si>
  <si>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</si>
  <si>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</si>
  <si>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</si>
  <si>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</si>
  <si>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</si>
  <si>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</si>
  <si>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</si>
  <si>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</si>
  <si>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</si>
  <si>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</si>
  <si>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</si>
  <si>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</si>
  <si>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</si>
  <si>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</si>
  <si>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</si>
  <si>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</si>
  <si>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</si>
  <si>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</si>
  <si>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</si>
  <si>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</si>
  <si>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</si>
  <si>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</si>
  <si>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</si>
  <si>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</si>
  <si>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</si>
  <si>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</si>
  <si>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</si>
  <si>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</si>
  <si>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</si>
  <si>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</si>
  <si>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</si>
  <si>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</si>
  <si>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</si>
  <si>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</si>
  <si>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</si>
  <si>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</si>
  <si>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</si>
  <si>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</si>
  <si>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</si>
  <si>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</si>
  <si>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</si>
  <si>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</si>
  <si>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</si>
  <si>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</si>
  <si>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</si>
  <si>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秋田県　由利本荘市</t>
  </si>
  <si>
    <t>法適用</t>
  </si>
  <si>
    <t>水道事業</t>
  </si>
  <si>
    <t>末端給水事業</t>
  </si>
  <si>
    <t>A4</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</si>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</sst>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0.3</c:v>
                </c:pt>
                <c:pt idx="1">
                  <c:v>0.39</c:v>
                </c:pt>
                <c:pt idx="2">
                  <c:v>0.55000000000000004</c:v>
                </c:pt>
                <c:pt idx="3">
                  <c:v>0.82</c:v>
                </c:pt>
                <c:pt idx="4">
                  <c:v>0.56999999999999995</c:v>
                </c:pt>
              </c:numCache>
            </c:numRef>
          </c:val>
          <c:extLst>
            <c:ext xmlns:c16="http://schemas.microsoft.com/office/drawing/2014/chart" uri="{C3380CC4-5D6E-409C-BE32-E72D297353CC}">
              <c16:uniqueId val="{00000000-ED5B-4E5A-BADC-A40D63B8052B}"/>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0.75</c:v>
                </c:pt>
                <c:pt idx="1">
                  <c:v>0.63</c:v>
                </c:pt>
                <c:pt idx="2">
                  <c:v>0.63</c:v>
                </c:pt>
                <c:pt idx="3">
                  <c:v>0.6</c:v>
                </c:pt>
                <c:pt idx="4">
                  <c:v>0.56000000000000005</c:v>
                </c:pt>
              </c:numCache>
            </c:numRef>
          </c:val>
          <c:smooth val="0"/>
          <c:extLst>
            <c:ext xmlns:c16="http://schemas.microsoft.com/office/drawing/2014/chart" uri="{C3380CC4-5D6E-409C-BE32-E72D297353CC}">
              <c16:uniqueId val="{00000001-ED5B-4E5A-BADC-A40D63B8052B}"/>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en-US"/>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115.5</c:v>
                </c:pt>
                <c:pt idx="1">
                  <c:v>116.39</c:v>
                </c:pt>
                <c:pt idx="2">
                  <c:v>114.87</c:v>
                </c:pt>
                <c:pt idx="3">
                  <c:v>113.22</c:v>
                </c:pt>
                <c:pt idx="4">
                  <c:v>116.94</c:v>
                </c:pt>
              </c:numCache>
            </c:numRef>
          </c:val>
          <c:extLst>
            <c:ext xmlns:c16="http://schemas.microsoft.com/office/drawing/2014/chart" uri="{C3380CC4-5D6E-409C-BE32-E72D297353CC}">
              <c16:uniqueId val="{00000000-7D4D-4087-9B2A-04D7D2B67444}"/>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112.15</c:v>
                </c:pt>
                <c:pt idx="1">
                  <c:v>111.44</c:v>
                </c:pt>
                <c:pt idx="2">
                  <c:v>111.17</c:v>
                </c:pt>
                <c:pt idx="3">
                  <c:v>110.91</c:v>
                </c:pt>
                <c:pt idx="4">
                  <c:v>111.49</c:v>
                </c:pt>
              </c:numCache>
            </c:numRef>
          </c:val>
          <c:smooth val="0"/>
          <c:extLst>
            <c:ext xmlns:c16="http://schemas.microsoft.com/office/drawing/2014/chart" uri="{C3380CC4-5D6E-409C-BE32-E72D297353CC}">
              <c16:uniqueId val="{00000001-7D4D-4087-9B2A-04D7D2B67444}"/>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en-US"/>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33.06</c:v>
                </c:pt>
                <c:pt idx="1">
                  <c:v>35.36</c:v>
                </c:pt>
                <c:pt idx="2">
                  <c:v>37.450000000000003</c:v>
                </c:pt>
                <c:pt idx="3">
                  <c:v>38.79</c:v>
                </c:pt>
                <c:pt idx="4">
                  <c:v>39.97</c:v>
                </c:pt>
              </c:numCache>
            </c:numRef>
          </c:val>
          <c:extLst>
            <c:ext xmlns:c16="http://schemas.microsoft.com/office/drawing/2014/chart" uri="{C3380CC4-5D6E-409C-BE32-E72D297353CC}">
              <c16:uniqueId val="{00000000-0092-407F-ABF1-D4B2D27360B0}"/>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46.94</c:v>
                </c:pt>
                <c:pt idx="1">
                  <c:v>47.62</c:v>
                </c:pt>
                <c:pt idx="2">
                  <c:v>48.55</c:v>
                </c:pt>
                <c:pt idx="3">
                  <c:v>49.2</c:v>
                </c:pt>
                <c:pt idx="4">
                  <c:v>50.01</c:v>
                </c:pt>
              </c:numCache>
            </c:numRef>
          </c:val>
          <c:smooth val="0"/>
          <c:extLst>
            <c:ext xmlns:c16="http://schemas.microsoft.com/office/drawing/2014/chart" uri="{C3380CC4-5D6E-409C-BE32-E72D297353CC}">
              <c16:uniqueId val="{00000001-0092-407F-ABF1-D4B2D27360B0}"/>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en-US"/>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6.62</c:v>
                </c:pt>
                <c:pt idx="1">
                  <c:v>7.6</c:v>
                </c:pt>
                <c:pt idx="2">
                  <c:v>9.48</c:v>
                </c:pt>
                <c:pt idx="3">
                  <c:v>10.54</c:v>
                </c:pt>
                <c:pt idx="4">
                  <c:v>11.32</c:v>
                </c:pt>
              </c:numCache>
            </c:numRef>
          </c:val>
          <c:extLst>
            <c:ext xmlns:c16="http://schemas.microsoft.com/office/drawing/2014/chart" uri="{C3380CC4-5D6E-409C-BE32-E72D297353CC}">
              <c16:uniqueId val="{00000000-E700-4726-8FBE-1334345C6F1C}"/>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14.48</c:v>
                </c:pt>
                <c:pt idx="1">
                  <c:v>16.27</c:v>
                </c:pt>
                <c:pt idx="2">
                  <c:v>17.11</c:v>
                </c:pt>
                <c:pt idx="3">
                  <c:v>18.329999999999998</c:v>
                </c:pt>
                <c:pt idx="4">
                  <c:v>20.27</c:v>
                </c:pt>
              </c:numCache>
            </c:numRef>
          </c:val>
          <c:smooth val="0"/>
          <c:extLst>
            <c:ext xmlns:c16="http://schemas.microsoft.com/office/drawing/2014/chart" uri="{C3380CC4-5D6E-409C-BE32-E72D297353CC}">
              <c16:uniqueId val="{00000001-E700-4726-8FBE-1334345C6F1C}"/>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en-US"/>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DFD-4BF0-8E89-18B003D43F07}"/>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c:v>
                </c:pt>
                <c:pt idx="1">
                  <c:v>1.03</c:v>
                </c:pt>
                <c:pt idx="2">
                  <c:v>0.78</c:v>
                </c:pt>
                <c:pt idx="3">
                  <c:v>0.92</c:v>
                </c:pt>
                <c:pt idx="4">
                  <c:v>0.87</c:v>
                </c:pt>
              </c:numCache>
            </c:numRef>
          </c:val>
          <c:smooth val="0"/>
          <c:extLst>
            <c:ext xmlns:c16="http://schemas.microsoft.com/office/drawing/2014/chart" uri="{C3380CC4-5D6E-409C-BE32-E72D297353CC}">
              <c16:uniqueId val="{00000001-4DFD-4BF0-8E89-18B003D43F07}"/>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en-US"/>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165.55</c:v>
                </c:pt>
                <c:pt idx="1">
                  <c:v>173.59</c:v>
                </c:pt>
                <c:pt idx="2">
                  <c:v>181.17</c:v>
                </c:pt>
                <c:pt idx="3">
                  <c:v>163.96</c:v>
                </c:pt>
                <c:pt idx="4">
                  <c:v>151.76</c:v>
                </c:pt>
              </c:numCache>
            </c:numRef>
          </c:val>
          <c:extLst>
            <c:ext xmlns:c16="http://schemas.microsoft.com/office/drawing/2014/chart" uri="{C3380CC4-5D6E-409C-BE32-E72D297353CC}">
              <c16:uniqueId val="{00000000-4D16-4269-A461-FB44469B8D14}"/>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355.5</c:v>
                </c:pt>
                <c:pt idx="1">
                  <c:v>349.83</c:v>
                </c:pt>
                <c:pt idx="2">
                  <c:v>360.86</c:v>
                </c:pt>
                <c:pt idx="3">
                  <c:v>350.79</c:v>
                </c:pt>
                <c:pt idx="4">
                  <c:v>354.57</c:v>
                </c:pt>
              </c:numCache>
            </c:numRef>
          </c:val>
          <c:smooth val="0"/>
          <c:extLst>
            <c:ext xmlns:c16="http://schemas.microsoft.com/office/drawing/2014/chart" uri="{C3380CC4-5D6E-409C-BE32-E72D297353CC}">
              <c16:uniqueId val="{00000001-4D16-4269-A461-FB44469B8D14}"/>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en-US"/>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899.43</c:v>
                </c:pt>
                <c:pt idx="1">
                  <c:v>862.33</c:v>
                </c:pt>
                <c:pt idx="2">
                  <c:v>845.02</c:v>
                </c:pt>
                <c:pt idx="3">
                  <c:v>847.86</c:v>
                </c:pt>
                <c:pt idx="4">
                  <c:v>870.38</c:v>
                </c:pt>
              </c:numCache>
            </c:numRef>
          </c:val>
          <c:extLst>
            <c:ext xmlns:c16="http://schemas.microsoft.com/office/drawing/2014/chart" uri="{C3380CC4-5D6E-409C-BE32-E72D297353CC}">
              <c16:uniqueId val="{00000000-E198-48F0-BA71-5E935B2C7B6A}"/>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312.58</c:v>
                </c:pt>
                <c:pt idx="1">
                  <c:v>314.87</c:v>
                </c:pt>
                <c:pt idx="2">
                  <c:v>309.27999999999997</c:v>
                </c:pt>
                <c:pt idx="3">
                  <c:v>322.92</c:v>
                </c:pt>
                <c:pt idx="4">
                  <c:v>303.45999999999998</c:v>
                </c:pt>
              </c:numCache>
            </c:numRef>
          </c:val>
          <c:smooth val="0"/>
          <c:extLst>
            <c:ext xmlns:c16="http://schemas.microsoft.com/office/drawing/2014/chart" uri="{C3380CC4-5D6E-409C-BE32-E72D297353CC}">
              <c16:uniqueId val="{00000001-E198-48F0-BA71-5E935B2C7B6A}"/>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en-US"/>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94.54</c:v>
                </c:pt>
                <c:pt idx="1">
                  <c:v>95.69</c:v>
                </c:pt>
                <c:pt idx="2">
                  <c:v>94.93</c:v>
                </c:pt>
                <c:pt idx="3">
                  <c:v>93.99</c:v>
                </c:pt>
                <c:pt idx="4">
                  <c:v>98.33</c:v>
                </c:pt>
              </c:numCache>
            </c:numRef>
          </c:val>
          <c:extLst>
            <c:ext xmlns:c16="http://schemas.microsoft.com/office/drawing/2014/chart" uri="{C3380CC4-5D6E-409C-BE32-E72D297353CC}">
              <c16:uniqueId val="{00000000-28C8-45E3-B4A1-B216187FE5BB}"/>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104.57</c:v>
                </c:pt>
                <c:pt idx="1">
                  <c:v>103.54</c:v>
                </c:pt>
                <c:pt idx="2">
                  <c:v>103.32</c:v>
                </c:pt>
                <c:pt idx="3">
                  <c:v>100.85</c:v>
                </c:pt>
                <c:pt idx="4">
                  <c:v>103.79</c:v>
                </c:pt>
              </c:numCache>
            </c:numRef>
          </c:val>
          <c:smooth val="0"/>
          <c:extLst>
            <c:ext xmlns:c16="http://schemas.microsoft.com/office/drawing/2014/chart" uri="{C3380CC4-5D6E-409C-BE32-E72D297353CC}">
              <c16:uniqueId val="{00000001-28C8-45E3-B4A1-B216187FE5BB}"/>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en-US"/>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206.54</c:v>
                </c:pt>
                <c:pt idx="1">
                  <c:v>204.09</c:v>
                </c:pt>
                <c:pt idx="2">
                  <c:v>206.68</c:v>
                </c:pt>
                <c:pt idx="3">
                  <c:v>208.53</c:v>
                </c:pt>
                <c:pt idx="4">
                  <c:v>199.53</c:v>
                </c:pt>
              </c:numCache>
            </c:numRef>
          </c:val>
          <c:extLst>
            <c:ext xmlns:c16="http://schemas.microsoft.com/office/drawing/2014/chart" uri="{C3380CC4-5D6E-409C-BE32-E72D297353CC}">
              <c16:uniqueId val="{00000000-E095-48F6-9098-5411E81BBCAB}"/>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165.47</c:v>
                </c:pt>
                <c:pt idx="1">
                  <c:v>167.46</c:v>
                </c:pt>
                <c:pt idx="2">
                  <c:v>168.56</c:v>
                </c:pt>
                <c:pt idx="3">
                  <c:v>167.1</c:v>
                </c:pt>
                <c:pt idx="4">
                  <c:v>167.86</c:v>
                </c:pt>
              </c:numCache>
            </c:numRef>
          </c:val>
          <c:smooth val="0"/>
          <c:extLst>
            <c:ext xmlns:c16="http://schemas.microsoft.com/office/drawing/2014/chart" uri="{C3380CC4-5D6E-409C-BE32-E72D297353CC}">
              <c16:uniqueId val="{00000001-E095-48F6-9098-5411E81BBCAB}"/>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en-US"/>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73.36</c:v>
                </c:pt>
                <c:pt idx="1">
                  <c:v>72.94</c:v>
                </c:pt>
                <c:pt idx="2">
                  <c:v>72.48</c:v>
                </c:pt>
                <c:pt idx="3">
                  <c:v>74.41</c:v>
                </c:pt>
                <c:pt idx="4">
                  <c:v>76.05</c:v>
                </c:pt>
              </c:numCache>
            </c:numRef>
          </c:val>
          <c:extLst>
            <c:ext xmlns:c16="http://schemas.microsoft.com/office/drawing/2014/chart" uri="{C3380CC4-5D6E-409C-BE32-E72D297353CC}">
              <c16:uniqueId val="{00000000-4DFF-45A8-8760-06386A577352}"/>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59.74</c:v>
                </c:pt>
                <c:pt idx="1">
                  <c:v>59.46</c:v>
                </c:pt>
                <c:pt idx="2">
                  <c:v>59.51</c:v>
                </c:pt>
                <c:pt idx="3">
                  <c:v>59.91</c:v>
                </c:pt>
                <c:pt idx="4">
                  <c:v>59.4</c:v>
                </c:pt>
              </c:numCache>
            </c:numRef>
          </c:val>
          <c:smooth val="0"/>
          <c:extLst>
            <c:ext xmlns:c16="http://schemas.microsoft.com/office/drawing/2014/chart" uri="{C3380CC4-5D6E-409C-BE32-E72D297353CC}">
              <c16:uniqueId val="{00000001-4DFF-45A8-8760-06386A577352}"/>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en-US"/>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86.01</c:v>
                </c:pt>
                <c:pt idx="1">
                  <c:v>86.75</c:v>
                </c:pt>
                <c:pt idx="2">
                  <c:v>85.27</c:v>
                </c:pt>
                <c:pt idx="3">
                  <c:v>83.82</c:v>
                </c:pt>
                <c:pt idx="4">
                  <c:v>82.31</c:v>
                </c:pt>
              </c:numCache>
            </c:numRef>
          </c:val>
          <c:extLst>
            <c:ext xmlns:c16="http://schemas.microsoft.com/office/drawing/2014/chart" uri="{C3380CC4-5D6E-409C-BE32-E72D297353CC}">
              <c16:uniqueId val="{00000000-94FC-4F77-B4E4-727D0B8E42C5}"/>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87.28</c:v>
                </c:pt>
                <c:pt idx="1">
                  <c:v>87.41</c:v>
                </c:pt>
                <c:pt idx="2">
                  <c:v>87.08</c:v>
                </c:pt>
                <c:pt idx="3">
                  <c:v>87.26</c:v>
                </c:pt>
                <c:pt idx="4">
                  <c:v>87.57</c:v>
                </c:pt>
              </c:numCache>
            </c:numRef>
          </c:val>
          <c:smooth val="0"/>
          <c:extLst>
            <c:ext xmlns:c16="http://schemas.microsoft.com/office/drawing/2014/chart" uri="{C3380CC4-5D6E-409C-BE32-E72D297353CC}">
              <c16:uniqueId val="{00000001-94FC-4F77-B4E4-727D0B8E42C5}"/>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en-US"/>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0" zoomScaleNormal="80" workbookViewId="0">
      <selection activeCell="BX5" sqref="BX5"/>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32" t="str">
        <f>データ!H6</f>
        <v>秋田県　由利本荘市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A4</v>
      </c>
      <c r="X8" s="44"/>
      <c r="Y8" s="44"/>
      <c r="Z8" s="44"/>
      <c r="AA8" s="44"/>
      <c r="AB8" s="44"/>
      <c r="AC8" s="44"/>
      <c r="AD8" s="44" t="str">
        <f>データ!$M$6</f>
        <v>自治体職員</v>
      </c>
      <c r="AE8" s="44"/>
      <c r="AF8" s="44"/>
      <c r="AG8" s="44"/>
      <c r="AH8" s="44"/>
      <c r="AI8" s="44"/>
      <c r="AJ8" s="44"/>
      <c r="AK8" s="2"/>
      <c r="AL8" s="45">
        <f>データ!$R$6</f>
        <v>73941</v>
      </c>
      <c r="AM8" s="45"/>
      <c r="AN8" s="45"/>
      <c r="AO8" s="45"/>
      <c r="AP8" s="45"/>
      <c r="AQ8" s="45"/>
      <c r="AR8" s="45"/>
      <c r="AS8" s="45"/>
      <c r="AT8" s="46">
        <f>データ!$S$6</f>
        <v>1209.5899999999999</v>
      </c>
      <c r="AU8" s="47"/>
      <c r="AV8" s="47"/>
      <c r="AW8" s="47"/>
      <c r="AX8" s="47"/>
      <c r="AY8" s="47"/>
      <c r="AZ8" s="47"/>
      <c r="BA8" s="47"/>
      <c r="BB8" s="48">
        <f>データ!$T$6</f>
        <v>61.13</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c r="A10" s="2"/>
      <c r="B10" s="46" t="str">
        <f>データ!$N$6</f>
        <v>-</v>
      </c>
      <c r="C10" s="47"/>
      <c r="D10" s="47"/>
      <c r="E10" s="47"/>
      <c r="F10" s="47"/>
      <c r="G10" s="47"/>
      <c r="H10" s="47"/>
      <c r="I10" s="46">
        <f>データ!$O$6</f>
        <v>48.7</v>
      </c>
      <c r="J10" s="47"/>
      <c r="K10" s="47"/>
      <c r="L10" s="47"/>
      <c r="M10" s="47"/>
      <c r="N10" s="47"/>
      <c r="O10" s="81"/>
      <c r="P10" s="48">
        <f>データ!$P$6</f>
        <v>99.06</v>
      </c>
      <c r="Q10" s="48"/>
      <c r="R10" s="48"/>
      <c r="S10" s="48"/>
      <c r="T10" s="48"/>
      <c r="U10" s="48"/>
      <c r="V10" s="48"/>
      <c r="W10" s="45">
        <f>データ!$Q$6</f>
        <v>3960</v>
      </c>
      <c r="X10" s="45"/>
      <c r="Y10" s="45"/>
      <c r="Z10" s="45"/>
      <c r="AA10" s="45"/>
      <c r="AB10" s="45"/>
      <c r="AC10" s="45"/>
      <c r="AD10" s="2"/>
      <c r="AE10" s="2"/>
      <c r="AF10" s="2"/>
      <c r="AG10" s="2"/>
      <c r="AH10" s="2"/>
      <c r="AI10" s="2"/>
      <c r="AJ10" s="2"/>
      <c r="AK10" s="2"/>
      <c r="AL10" s="45">
        <f>データ!$U$6</f>
        <v>72860</v>
      </c>
      <c r="AM10" s="45"/>
      <c r="AN10" s="45"/>
      <c r="AO10" s="45"/>
      <c r="AP10" s="45"/>
      <c r="AQ10" s="45"/>
      <c r="AR10" s="45"/>
      <c r="AS10" s="45"/>
      <c r="AT10" s="46">
        <f>データ!$V$6</f>
        <v>249.22</v>
      </c>
      <c r="AU10" s="47"/>
      <c r="AV10" s="47"/>
      <c r="AW10" s="47"/>
      <c r="AX10" s="47"/>
      <c r="AY10" s="47"/>
      <c r="AZ10" s="47"/>
      <c r="BA10" s="47"/>
      <c r="BB10" s="48">
        <f>データ!$W$6</f>
        <v>292.35000000000002</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26</v>
      </c>
      <c r="BM16" s="58"/>
      <c r="BN16" s="58"/>
      <c r="BO16" s="58"/>
      <c r="BP16" s="58"/>
      <c r="BQ16" s="58"/>
      <c r="BR16" s="58"/>
      <c r="BS16" s="58"/>
      <c r="BT16" s="58"/>
      <c r="BU16" s="58"/>
      <c r="BV16" s="58"/>
      <c r="BW16" s="58"/>
      <c r="BX16" s="58"/>
      <c r="BY16" s="58"/>
      <c r="BZ16" s="59"/>
    </row>
    <row r="17" spans="1:78" ht="13.5" customHeight="1">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27</v>
      </c>
      <c r="BM45" s="76"/>
      <c r="BN45" s="76"/>
      <c r="BO45" s="76"/>
      <c r="BP45" s="76"/>
      <c r="BQ45" s="76"/>
      <c r="BR45" s="76"/>
      <c r="BS45" s="76"/>
      <c r="BT45" s="76"/>
      <c r="BU45" s="76"/>
      <c r="BV45" s="76"/>
      <c r="BW45" s="76"/>
      <c r="BX45" s="76"/>
      <c r="BY45" s="76"/>
      <c r="BZ45" s="77"/>
    </row>
    <row r="46" spans="1:78" ht="13.5" customHeight="1">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28</v>
      </c>
      <c r="BM47" s="58"/>
      <c r="BN47" s="58"/>
      <c r="BO47" s="58"/>
      <c r="BP47" s="58"/>
      <c r="BQ47" s="58"/>
      <c r="BR47" s="58"/>
      <c r="BS47" s="58"/>
      <c r="BT47" s="58"/>
      <c r="BU47" s="58"/>
      <c r="BV47" s="58"/>
      <c r="BW47" s="58"/>
      <c r="BX47" s="58"/>
      <c r="BY47" s="58"/>
      <c r="BZ47" s="59"/>
    </row>
    <row r="48" spans="1:78" ht="13.5" customHeight="1">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c r="A60" s="2"/>
      <c r="B60" s="72" t="s">
        <v>29</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30</v>
      </c>
      <c r="BM64" s="76"/>
      <c r="BN64" s="76"/>
      <c r="BO64" s="76"/>
      <c r="BP64" s="76"/>
      <c r="BQ64" s="76"/>
      <c r="BR64" s="76"/>
      <c r="BS64" s="76"/>
      <c r="BT64" s="76"/>
      <c r="BU64" s="76"/>
      <c r="BV64" s="76"/>
      <c r="BW64" s="76"/>
      <c r="BX64" s="76"/>
      <c r="BY64" s="76"/>
      <c r="BZ64" s="77"/>
    </row>
    <row r="65" spans="1:78" ht="13.5" customHeight="1">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31</v>
      </c>
      <c r="BM66" s="58"/>
      <c r="BN66" s="58"/>
      <c r="BO66" s="58"/>
      <c r="BP66" s="58"/>
      <c r="BQ66" s="58"/>
      <c r="BR66" s="58"/>
      <c r="BS66" s="58"/>
      <c r="BT66" s="58"/>
      <c r="BU66" s="58"/>
      <c r="BV66" s="58"/>
      <c r="BW66" s="58"/>
      <c r="BX66" s="58"/>
      <c r="BY66" s="58"/>
      <c r="BZ66" s="59"/>
    </row>
    <row r="67" spans="1:78" ht="13.5" customHeight="1">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c r="C83" s="12"/>
    </row>
    <row r="84" spans="1:78" hidden="1">
      <c r="B84" s="13" t="s">
        <v>32</v>
      </c>
      <c r="C84" s="13"/>
      <c r="D84" s="13"/>
      <c r="E84" s="13" t="s">
        <v>33</v>
      </c>
      <c r="F84" s="13" t="s">
        <v>34</v>
      </c>
      <c r="G84" s="13" t="s">
        <v>35</v>
      </c>
      <c r="H84" s="13" t="s">
        <v>36</v>
      </c>
      <c r="I84" s="13" t="s">
        <v>37</v>
      </c>
      <c r="J84" s="13" t="s">
        <v>38</v>
      </c>
      <c r="K84" s="13" t="s">
        <v>39</v>
      </c>
      <c r="L84" s="13" t="s">
        <v>40</v>
      </c>
      <c r="M84" s="13" t="s">
        <v>41</v>
      </c>
      <c r="N84" s="13" t="s">
        <v>42</v>
      </c>
      <c r="O84" s="13" t="s">
        <v>43</v>
      </c>
    </row>
    <row r="85" spans="1:78" hidden="1">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8UrPvl8yII4b0BjR89plYn5LEk+WiYQrW8IJwivjtCWCPPNcH5k38f7tCOCyT0ZxqM9JR66PEGUC8IoBNvjWQ==" saltValue="CDDDuOQeTC2PVF6VjgQgi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cols>
    <col min="2" max="144" width="11.875" customWidth="1"/>
  </cols>
  <sheetData>
    <row r="1" spans="1:144">
      <c r="A1" t="s">
        <v>44</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c r="A2" s="15" t="s">
        <v>45</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c r="A3" s="15" t="s">
        <v>46</v>
      </c>
      <c r="B3" s="16" t="s">
        <v>47</v>
      </c>
      <c r="C3" s="16" t="s">
        <v>48</v>
      </c>
      <c r="D3" s="16" t="s">
        <v>49</v>
      </c>
      <c r="E3" s="16" t="s">
        <v>50</v>
      </c>
      <c r="F3" s="16" t="s">
        <v>51</v>
      </c>
      <c r="G3" s="16" t="s">
        <v>52</v>
      </c>
      <c r="H3" s="83" t="s">
        <v>53</v>
      </c>
      <c r="I3" s="84"/>
      <c r="J3" s="84"/>
      <c r="K3" s="84"/>
      <c r="L3" s="84"/>
      <c r="M3" s="84"/>
      <c r="N3" s="84"/>
      <c r="O3" s="84"/>
      <c r="P3" s="84"/>
      <c r="Q3" s="84"/>
      <c r="R3" s="84"/>
      <c r="S3" s="84"/>
      <c r="T3" s="84"/>
      <c r="U3" s="84"/>
      <c r="V3" s="84"/>
      <c r="W3" s="85"/>
      <c r="X3" s="89" t="s">
        <v>54</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29</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c r="A4" s="15" t="s">
        <v>55</v>
      </c>
      <c r="B4" s="17"/>
      <c r="C4" s="17"/>
      <c r="D4" s="17"/>
      <c r="E4" s="17"/>
      <c r="F4" s="17"/>
      <c r="G4" s="17"/>
      <c r="H4" s="86"/>
      <c r="I4" s="87"/>
      <c r="J4" s="87"/>
      <c r="K4" s="87"/>
      <c r="L4" s="87"/>
      <c r="M4" s="87"/>
      <c r="N4" s="87"/>
      <c r="O4" s="87"/>
      <c r="P4" s="87"/>
      <c r="Q4" s="87"/>
      <c r="R4" s="87"/>
      <c r="S4" s="87"/>
      <c r="T4" s="87"/>
      <c r="U4" s="87"/>
      <c r="V4" s="87"/>
      <c r="W4" s="88"/>
      <c r="X4" s="82" t="s">
        <v>56</v>
      </c>
      <c r="Y4" s="82"/>
      <c r="Z4" s="82"/>
      <c r="AA4" s="82"/>
      <c r="AB4" s="82"/>
      <c r="AC4" s="82"/>
      <c r="AD4" s="82"/>
      <c r="AE4" s="82"/>
      <c r="AF4" s="82"/>
      <c r="AG4" s="82"/>
      <c r="AH4" s="82"/>
      <c r="AI4" s="82" t="s">
        <v>57</v>
      </c>
      <c r="AJ4" s="82"/>
      <c r="AK4" s="82"/>
      <c r="AL4" s="82"/>
      <c r="AM4" s="82"/>
      <c r="AN4" s="82"/>
      <c r="AO4" s="82"/>
      <c r="AP4" s="82"/>
      <c r="AQ4" s="82"/>
      <c r="AR4" s="82"/>
      <c r="AS4" s="82"/>
      <c r="AT4" s="82" t="s">
        <v>58</v>
      </c>
      <c r="AU4" s="82"/>
      <c r="AV4" s="82"/>
      <c r="AW4" s="82"/>
      <c r="AX4" s="82"/>
      <c r="AY4" s="82"/>
      <c r="AZ4" s="82"/>
      <c r="BA4" s="82"/>
      <c r="BB4" s="82"/>
      <c r="BC4" s="82"/>
      <c r="BD4" s="82"/>
      <c r="BE4" s="82" t="s">
        <v>59</v>
      </c>
      <c r="BF4" s="82"/>
      <c r="BG4" s="82"/>
      <c r="BH4" s="82"/>
      <c r="BI4" s="82"/>
      <c r="BJ4" s="82"/>
      <c r="BK4" s="82"/>
      <c r="BL4" s="82"/>
      <c r="BM4" s="82"/>
      <c r="BN4" s="82"/>
      <c r="BO4" s="82"/>
      <c r="BP4" s="82" t="s">
        <v>60</v>
      </c>
      <c r="BQ4" s="82"/>
      <c r="BR4" s="82"/>
      <c r="BS4" s="82"/>
      <c r="BT4" s="82"/>
      <c r="BU4" s="82"/>
      <c r="BV4" s="82"/>
      <c r="BW4" s="82"/>
      <c r="BX4" s="82"/>
      <c r="BY4" s="82"/>
      <c r="BZ4" s="82"/>
      <c r="CA4" s="82" t="s">
        <v>61</v>
      </c>
      <c r="CB4" s="82"/>
      <c r="CC4" s="82"/>
      <c r="CD4" s="82"/>
      <c r="CE4" s="82"/>
      <c r="CF4" s="82"/>
      <c r="CG4" s="82"/>
      <c r="CH4" s="82"/>
      <c r="CI4" s="82"/>
      <c r="CJ4" s="82"/>
      <c r="CK4" s="82"/>
      <c r="CL4" s="82" t="s">
        <v>62</v>
      </c>
      <c r="CM4" s="82"/>
      <c r="CN4" s="82"/>
      <c r="CO4" s="82"/>
      <c r="CP4" s="82"/>
      <c r="CQ4" s="82"/>
      <c r="CR4" s="82"/>
      <c r="CS4" s="82"/>
      <c r="CT4" s="82"/>
      <c r="CU4" s="82"/>
      <c r="CV4" s="82"/>
      <c r="CW4" s="82" t="s">
        <v>63</v>
      </c>
      <c r="CX4" s="82"/>
      <c r="CY4" s="82"/>
      <c r="CZ4" s="82"/>
      <c r="DA4" s="82"/>
      <c r="DB4" s="82"/>
      <c r="DC4" s="82"/>
      <c r="DD4" s="82"/>
      <c r="DE4" s="82"/>
      <c r="DF4" s="82"/>
      <c r="DG4" s="82"/>
      <c r="DH4" s="82" t="s">
        <v>64</v>
      </c>
      <c r="DI4" s="82"/>
      <c r="DJ4" s="82"/>
      <c r="DK4" s="82"/>
      <c r="DL4" s="82"/>
      <c r="DM4" s="82"/>
      <c r="DN4" s="82"/>
      <c r="DO4" s="82"/>
      <c r="DP4" s="82"/>
      <c r="DQ4" s="82"/>
      <c r="DR4" s="82"/>
      <c r="DS4" s="82" t="s">
        <v>65</v>
      </c>
      <c r="DT4" s="82"/>
      <c r="DU4" s="82"/>
      <c r="DV4" s="82"/>
      <c r="DW4" s="82"/>
      <c r="DX4" s="82"/>
      <c r="DY4" s="82"/>
      <c r="DZ4" s="82"/>
      <c r="EA4" s="82"/>
      <c r="EB4" s="82"/>
      <c r="EC4" s="82"/>
      <c r="ED4" s="82" t="s">
        <v>66</v>
      </c>
      <c r="EE4" s="82"/>
      <c r="EF4" s="82"/>
      <c r="EG4" s="82"/>
      <c r="EH4" s="82"/>
      <c r="EI4" s="82"/>
      <c r="EJ4" s="82"/>
      <c r="EK4" s="82"/>
      <c r="EL4" s="82"/>
      <c r="EM4" s="82"/>
      <c r="EN4" s="82"/>
    </row>
    <row r="5" spans="1:144">
      <c r="A5" s="15" t="s">
        <v>67</v>
      </c>
      <c r="B5" s="18"/>
      <c r="C5" s="18"/>
      <c r="D5" s="18"/>
      <c r="E5" s="18"/>
      <c r="F5" s="18"/>
      <c r="G5" s="18"/>
      <c r="H5" s="19" t="s">
        <v>68</v>
      </c>
      <c r="I5" s="19" t="s">
        <v>69</v>
      </c>
      <c r="J5" s="19" t="s">
        <v>70</v>
      </c>
      <c r="K5" s="19" t="s">
        <v>71</v>
      </c>
      <c r="L5" s="19" t="s">
        <v>72</v>
      </c>
      <c r="M5" s="19" t="s">
        <v>5</v>
      </c>
      <c r="N5" s="19" t="s">
        <v>73</v>
      </c>
      <c r="O5" s="19" t="s">
        <v>74</v>
      </c>
      <c r="P5" s="19" t="s">
        <v>75</v>
      </c>
      <c r="Q5" s="19" t="s">
        <v>76</v>
      </c>
      <c r="R5" s="19" t="s">
        <v>77</v>
      </c>
      <c r="S5" s="19" t="s">
        <v>78</v>
      </c>
      <c r="T5" s="19" t="s">
        <v>79</v>
      </c>
      <c r="U5" s="19" t="s">
        <v>80</v>
      </c>
      <c r="V5" s="19" t="s">
        <v>81</v>
      </c>
      <c r="W5" s="19" t="s">
        <v>82</v>
      </c>
      <c r="X5" s="19" t="s">
        <v>83</v>
      </c>
      <c r="Y5" s="19" t="s">
        <v>84</v>
      </c>
      <c r="Z5" s="19" t="s">
        <v>85</v>
      </c>
      <c r="AA5" s="19" t="s">
        <v>86</v>
      </c>
      <c r="AB5" s="19" t="s">
        <v>87</v>
      </c>
      <c r="AC5" s="19" t="s">
        <v>88</v>
      </c>
      <c r="AD5" s="19" t="s">
        <v>89</v>
      </c>
      <c r="AE5" s="19" t="s">
        <v>90</v>
      </c>
      <c r="AF5" s="19" t="s">
        <v>91</v>
      </c>
      <c r="AG5" s="19" t="s">
        <v>92</v>
      </c>
      <c r="AH5" s="19" t="s">
        <v>32</v>
      </c>
      <c r="AI5" s="19" t="s">
        <v>83</v>
      </c>
      <c r="AJ5" s="19" t="s">
        <v>84</v>
      </c>
      <c r="AK5" s="19" t="s">
        <v>85</v>
      </c>
      <c r="AL5" s="19" t="s">
        <v>86</v>
      </c>
      <c r="AM5" s="19" t="s">
        <v>87</v>
      </c>
      <c r="AN5" s="19" t="s">
        <v>88</v>
      </c>
      <c r="AO5" s="19" t="s">
        <v>89</v>
      </c>
      <c r="AP5" s="19" t="s">
        <v>90</v>
      </c>
      <c r="AQ5" s="19" t="s">
        <v>91</v>
      </c>
      <c r="AR5" s="19" t="s">
        <v>92</v>
      </c>
      <c r="AS5" s="19" t="s">
        <v>93</v>
      </c>
      <c r="AT5" s="19" t="s">
        <v>83</v>
      </c>
      <c r="AU5" s="19" t="s">
        <v>84</v>
      </c>
      <c r="AV5" s="19" t="s">
        <v>85</v>
      </c>
      <c r="AW5" s="19" t="s">
        <v>86</v>
      </c>
      <c r="AX5" s="19" t="s">
        <v>87</v>
      </c>
      <c r="AY5" s="19" t="s">
        <v>88</v>
      </c>
      <c r="AZ5" s="19" t="s">
        <v>89</v>
      </c>
      <c r="BA5" s="19" t="s">
        <v>90</v>
      </c>
      <c r="BB5" s="19" t="s">
        <v>91</v>
      </c>
      <c r="BC5" s="19" t="s">
        <v>92</v>
      </c>
      <c r="BD5" s="19" t="s">
        <v>93</v>
      </c>
      <c r="BE5" s="19" t="s">
        <v>83</v>
      </c>
      <c r="BF5" s="19" t="s">
        <v>84</v>
      </c>
      <c r="BG5" s="19" t="s">
        <v>85</v>
      </c>
      <c r="BH5" s="19" t="s">
        <v>86</v>
      </c>
      <c r="BI5" s="19" t="s">
        <v>87</v>
      </c>
      <c r="BJ5" s="19" t="s">
        <v>88</v>
      </c>
      <c r="BK5" s="19" t="s">
        <v>89</v>
      </c>
      <c r="BL5" s="19" t="s">
        <v>90</v>
      </c>
      <c r="BM5" s="19" t="s">
        <v>91</v>
      </c>
      <c r="BN5" s="19" t="s">
        <v>92</v>
      </c>
      <c r="BO5" s="19" t="s">
        <v>93</v>
      </c>
      <c r="BP5" s="19" t="s">
        <v>83</v>
      </c>
      <c r="BQ5" s="19" t="s">
        <v>84</v>
      </c>
      <c r="BR5" s="19" t="s">
        <v>85</v>
      </c>
      <c r="BS5" s="19" t="s">
        <v>86</v>
      </c>
      <c r="BT5" s="19" t="s">
        <v>87</v>
      </c>
      <c r="BU5" s="19" t="s">
        <v>88</v>
      </c>
      <c r="BV5" s="19" t="s">
        <v>89</v>
      </c>
      <c r="BW5" s="19" t="s">
        <v>90</v>
      </c>
      <c r="BX5" s="19" t="s">
        <v>91</v>
      </c>
      <c r="BY5" s="19" t="s">
        <v>92</v>
      </c>
      <c r="BZ5" s="19" t="s">
        <v>93</v>
      </c>
      <c r="CA5" s="19" t="s">
        <v>83</v>
      </c>
      <c r="CB5" s="19" t="s">
        <v>84</v>
      </c>
      <c r="CC5" s="19" t="s">
        <v>85</v>
      </c>
      <c r="CD5" s="19" t="s">
        <v>86</v>
      </c>
      <c r="CE5" s="19" t="s">
        <v>87</v>
      </c>
      <c r="CF5" s="19" t="s">
        <v>88</v>
      </c>
      <c r="CG5" s="19" t="s">
        <v>89</v>
      </c>
      <c r="CH5" s="19" t="s">
        <v>90</v>
      </c>
      <c r="CI5" s="19" t="s">
        <v>91</v>
      </c>
      <c r="CJ5" s="19" t="s">
        <v>92</v>
      </c>
      <c r="CK5" s="19" t="s">
        <v>93</v>
      </c>
      <c r="CL5" s="19" t="s">
        <v>83</v>
      </c>
      <c r="CM5" s="19" t="s">
        <v>84</v>
      </c>
      <c r="CN5" s="19" t="s">
        <v>85</v>
      </c>
      <c r="CO5" s="19" t="s">
        <v>86</v>
      </c>
      <c r="CP5" s="19" t="s">
        <v>87</v>
      </c>
      <c r="CQ5" s="19" t="s">
        <v>88</v>
      </c>
      <c r="CR5" s="19" t="s">
        <v>89</v>
      </c>
      <c r="CS5" s="19" t="s">
        <v>90</v>
      </c>
      <c r="CT5" s="19" t="s">
        <v>91</v>
      </c>
      <c r="CU5" s="19" t="s">
        <v>92</v>
      </c>
      <c r="CV5" s="19" t="s">
        <v>93</v>
      </c>
      <c r="CW5" s="19" t="s">
        <v>83</v>
      </c>
      <c r="CX5" s="19" t="s">
        <v>84</v>
      </c>
      <c r="CY5" s="19" t="s">
        <v>85</v>
      </c>
      <c r="CZ5" s="19" t="s">
        <v>86</v>
      </c>
      <c r="DA5" s="19" t="s">
        <v>87</v>
      </c>
      <c r="DB5" s="19" t="s">
        <v>88</v>
      </c>
      <c r="DC5" s="19" t="s">
        <v>89</v>
      </c>
      <c r="DD5" s="19" t="s">
        <v>90</v>
      </c>
      <c r="DE5" s="19" t="s">
        <v>91</v>
      </c>
      <c r="DF5" s="19" t="s">
        <v>92</v>
      </c>
      <c r="DG5" s="19" t="s">
        <v>93</v>
      </c>
      <c r="DH5" s="19" t="s">
        <v>83</v>
      </c>
      <c r="DI5" s="19" t="s">
        <v>84</v>
      </c>
      <c r="DJ5" s="19" t="s">
        <v>85</v>
      </c>
      <c r="DK5" s="19" t="s">
        <v>86</v>
      </c>
      <c r="DL5" s="19" t="s">
        <v>87</v>
      </c>
      <c r="DM5" s="19" t="s">
        <v>88</v>
      </c>
      <c r="DN5" s="19" t="s">
        <v>89</v>
      </c>
      <c r="DO5" s="19" t="s">
        <v>90</v>
      </c>
      <c r="DP5" s="19" t="s">
        <v>91</v>
      </c>
      <c r="DQ5" s="19" t="s">
        <v>92</v>
      </c>
      <c r="DR5" s="19" t="s">
        <v>93</v>
      </c>
      <c r="DS5" s="19" t="s">
        <v>83</v>
      </c>
      <c r="DT5" s="19" t="s">
        <v>84</v>
      </c>
      <c r="DU5" s="19" t="s">
        <v>85</v>
      </c>
      <c r="DV5" s="19" t="s">
        <v>86</v>
      </c>
      <c r="DW5" s="19" t="s">
        <v>87</v>
      </c>
      <c r="DX5" s="19" t="s">
        <v>88</v>
      </c>
      <c r="DY5" s="19" t="s">
        <v>89</v>
      </c>
      <c r="DZ5" s="19" t="s">
        <v>90</v>
      </c>
      <c r="EA5" s="19" t="s">
        <v>91</v>
      </c>
      <c r="EB5" s="19" t="s">
        <v>92</v>
      </c>
      <c r="EC5" s="19" t="s">
        <v>93</v>
      </c>
      <c r="ED5" s="19" t="s">
        <v>83</v>
      </c>
      <c r="EE5" s="19" t="s">
        <v>84</v>
      </c>
      <c r="EF5" s="19" t="s">
        <v>85</v>
      </c>
      <c r="EG5" s="19" t="s">
        <v>86</v>
      </c>
      <c r="EH5" s="19" t="s">
        <v>87</v>
      </c>
      <c r="EI5" s="19" t="s">
        <v>88</v>
      </c>
      <c r="EJ5" s="19" t="s">
        <v>89</v>
      </c>
      <c r="EK5" s="19" t="s">
        <v>90</v>
      </c>
      <c r="EL5" s="19" t="s">
        <v>91</v>
      </c>
      <c r="EM5" s="19" t="s">
        <v>92</v>
      </c>
      <c r="EN5" s="19" t="s">
        <v>93</v>
      </c>
    </row>
    <row r="6" spans="1:144" s="23" customFormat="1">
      <c r="A6" s="15" t="s">
        <v>94</v>
      </c>
      <c r="B6" s="20">
        <f>B7</f>
        <v>2021</v>
      </c>
      <c r="C6" s="20">
        <f t="shared" ref="C6:W6" si="3">C7</f>
        <v>52108</v>
      </c>
      <c r="D6" s="20">
        <f t="shared" si="3"/>
        <v>46</v>
      </c>
      <c r="E6" s="20">
        <f t="shared" si="3"/>
        <v>1</v>
      </c>
      <c r="F6" s="20">
        <f t="shared" si="3"/>
        <v>0</v>
      </c>
      <c r="G6" s="20">
        <f t="shared" si="3"/>
        <v>1</v>
      </c>
      <c r="H6" s="20" t="str">
        <f t="shared" si="3"/>
        <v>秋田県　由利本荘市</v>
      </c>
      <c r="I6" s="20" t="str">
        <f t="shared" si="3"/>
        <v>法適用</v>
      </c>
      <c r="J6" s="20" t="str">
        <f t="shared" si="3"/>
        <v>水道事業</v>
      </c>
      <c r="K6" s="20" t="str">
        <f t="shared" si="3"/>
        <v>末端給水事業</v>
      </c>
      <c r="L6" s="20" t="str">
        <f t="shared" si="3"/>
        <v>A4</v>
      </c>
      <c r="M6" s="20" t="str">
        <f t="shared" si="3"/>
        <v>自治体職員</v>
      </c>
      <c r="N6" s="21" t="str">
        <f t="shared" si="3"/>
        <v>-</v>
      </c>
      <c r="O6" s="21">
        <f t="shared" si="3"/>
        <v>48.7</v>
      </c>
      <c r="P6" s="21">
        <f t="shared" si="3"/>
        <v>99.06</v>
      </c>
      <c r="Q6" s="21">
        <f t="shared" si="3"/>
        <v>3960</v>
      </c>
      <c r="R6" s="21">
        <f t="shared" si="3"/>
        <v>73941</v>
      </c>
      <c r="S6" s="21">
        <f t="shared" si="3"/>
        <v>1209.5899999999999</v>
      </c>
      <c r="T6" s="21">
        <f t="shared" si="3"/>
        <v>61.13</v>
      </c>
      <c r="U6" s="21">
        <f t="shared" si="3"/>
        <v>72860</v>
      </c>
      <c r="V6" s="21">
        <f t="shared" si="3"/>
        <v>249.22</v>
      </c>
      <c r="W6" s="21">
        <f t="shared" si="3"/>
        <v>292.35000000000002</v>
      </c>
      <c r="X6" s="22">
        <f>IF(X7="",NA(),X7)</f>
        <v>115.5</v>
      </c>
      <c r="Y6" s="22">
        <f t="shared" ref="Y6:AG6" si="4">IF(Y7="",NA(),Y7)</f>
        <v>116.39</v>
      </c>
      <c r="Z6" s="22">
        <f t="shared" si="4"/>
        <v>114.87</v>
      </c>
      <c r="AA6" s="22">
        <f t="shared" si="4"/>
        <v>113.22</v>
      </c>
      <c r="AB6" s="22">
        <f t="shared" si="4"/>
        <v>116.94</v>
      </c>
      <c r="AC6" s="22">
        <f t="shared" si="4"/>
        <v>112.15</v>
      </c>
      <c r="AD6" s="22">
        <f t="shared" si="4"/>
        <v>111.44</v>
      </c>
      <c r="AE6" s="22">
        <f t="shared" si="4"/>
        <v>111.17</v>
      </c>
      <c r="AF6" s="22">
        <f t="shared" si="4"/>
        <v>110.91</v>
      </c>
      <c r="AG6" s="22">
        <f t="shared" si="4"/>
        <v>111.49</v>
      </c>
      <c r="AH6" s="21" t="str">
        <f>IF(AH7="","",IF(AH7="-","【-】","【"&amp;SUBSTITUTE(TEXT(AH7,"#,##0.00"),"-","△")&amp;"】"))</f>
        <v>【111.39】</v>
      </c>
      <c r="AI6" s="21">
        <f>IF(AI7="",NA(),AI7)</f>
        <v>0</v>
      </c>
      <c r="AJ6" s="21">
        <f t="shared" ref="AJ6:AR6" si="5">IF(AJ7="",NA(),AJ7)</f>
        <v>0</v>
      </c>
      <c r="AK6" s="21">
        <f t="shared" si="5"/>
        <v>0</v>
      </c>
      <c r="AL6" s="21">
        <f t="shared" si="5"/>
        <v>0</v>
      </c>
      <c r="AM6" s="21">
        <f t="shared" si="5"/>
        <v>0</v>
      </c>
      <c r="AN6" s="22">
        <f t="shared" si="5"/>
        <v>1</v>
      </c>
      <c r="AO6" s="22">
        <f t="shared" si="5"/>
        <v>1.03</v>
      </c>
      <c r="AP6" s="22">
        <f t="shared" si="5"/>
        <v>0.78</v>
      </c>
      <c r="AQ6" s="22">
        <f t="shared" si="5"/>
        <v>0.92</v>
      </c>
      <c r="AR6" s="22">
        <f t="shared" si="5"/>
        <v>0.87</v>
      </c>
      <c r="AS6" s="21" t="str">
        <f>IF(AS7="","",IF(AS7="-","【-】","【"&amp;SUBSTITUTE(TEXT(AS7,"#,##0.00"),"-","△")&amp;"】"))</f>
        <v>【1.30】</v>
      </c>
      <c r="AT6" s="22">
        <f>IF(AT7="",NA(),AT7)</f>
        <v>165.55</v>
      </c>
      <c r="AU6" s="22">
        <f t="shared" ref="AU6:BC6" si="6">IF(AU7="",NA(),AU7)</f>
        <v>173.59</v>
      </c>
      <c r="AV6" s="22">
        <f t="shared" si="6"/>
        <v>181.17</v>
      </c>
      <c r="AW6" s="22">
        <f t="shared" si="6"/>
        <v>163.96</v>
      </c>
      <c r="AX6" s="22">
        <f t="shared" si="6"/>
        <v>151.76</v>
      </c>
      <c r="AY6" s="22">
        <f t="shared" si="6"/>
        <v>355.5</v>
      </c>
      <c r="AZ6" s="22">
        <f t="shared" si="6"/>
        <v>349.83</v>
      </c>
      <c r="BA6" s="22">
        <f t="shared" si="6"/>
        <v>360.86</v>
      </c>
      <c r="BB6" s="22">
        <f t="shared" si="6"/>
        <v>350.79</v>
      </c>
      <c r="BC6" s="22">
        <f t="shared" si="6"/>
        <v>354.57</v>
      </c>
      <c r="BD6" s="21" t="str">
        <f>IF(BD7="","",IF(BD7="-","【-】","【"&amp;SUBSTITUTE(TEXT(BD7,"#,##0.00"),"-","△")&amp;"】"))</f>
        <v>【261.51】</v>
      </c>
      <c r="BE6" s="22">
        <f>IF(BE7="",NA(),BE7)</f>
        <v>899.43</v>
      </c>
      <c r="BF6" s="22">
        <f t="shared" ref="BF6:BN6" si="7">IF(BF7="",NA(),BF7)</f>
        <v>862.33</v>
      </c>
      <c r="BG6" s="22">
        <f t="shared" si="7"/>
        <v>845.02</v>
      </c>
      <c r="BH6" s="22">
        <f t="shared" si="7"/>
        <v>847.86</v>
      </c>
      <c r="BI6" s="22">
        <f t="shared" si="7"/>
        <v>870.38</v>
      </c>
      <c r="BJ6" s="22">
        <f t="shared" si="7"/>
        <v>312.58</v>
      </c>
      <c r="BK6" s="22">
        <f t="shared" si="7"/>
        <v>314.87</v>
      </c>
      <c r="BL6" s="22">
        <f t="shared" si="7"/>
        <v>309.27999999999997</v>
      </c>
      <c r="BM6" s="22">
        <f t="shared" si="7"/>
        <v>322.92</v>
      </c>
      <c r="BN6" s="22">
        <f t="shared" si="7"/>
        <v>303.45999999999998</v>
      </c>
      <c r="BO6" s="21" t="str">
        <f>IF(BO7="","",IF(BO7="-","【-】","【"&amp;SUBSTITUTE(TEXT(BO7,"#,##0.00"),"-","△")&amp;"】"))</f>
        <v>【265.16】</v>
      </c>
      <c r="BP6" s="22">
        <f>IF(BP7="",NA(),BP7)</f>
        <v>94.54</v>
      </c>
      <c r="BQ6" s="22">
        <f t="shared" ref="BQ6:BY6" si="8">IF(BQ7="",NA(),BQ7)</f>
        <v>95.69</v>
      </c>
      <c r="BR6" s="22">
        <f t="shared" si="8"/>
        <v>94.93</v>
      </c>
      <c r="BS6" s="22">
        <f t="shared" si="8"/>
        <v>93.99</v>
      </c>
      <c r="BT6" s="22">
        <f t="shared" si="8"/>
        <v>98.33</v>
      </c>
      <c r="BU6" s="22">
        <f t="shared" si="8"/>
        <v>104.57</v>
      </c>
      <c r="BV6" s="22">
        <f t="shared" si="8"/>
        <v>103.54</v>
      </c>
      <c r="BW6" s="22">
        <f t="shared" si="8"/>
        <v>103.32</v>
      </c>
      <c r="BX6" s="22">
        <f t="shared" si="8"/>
        <v>100.85</v>
      </c>
      <c r="BY6" s="22">
        <f t="shared" si="8"/>
        <v>103.79</v>
      </c>
      <c r="BZ6" s="21" t="str">
        <f>IF(BZ7="","",IF(BZ7="-","【-】","【"&amp;SUBSTITUTE(TEXT(BZ7,"#,##0.00"),"-","△")&amp;"】"))</f>
        <v>【102.35】</v>
      </c>
      <c r="CA6" s="22">
        <f>IF(CA7="",NA(),CA7)</f>
        <v>206.54</v>
      </c>
      <c r="CB6" s="22">
        <f t="shared" ref="CB6:CJ6" si="9">IF(CB7="",NA(),CB7)</f>
        <v>204.09</v>
      </c>
      <c r="CC6" s="22">
        <f t="shared" si="9"/>
        <v>206.68</v>
      </c>
      <c r="CD6" s="22">
        <f t="shared" si="9"/>
        <v>208.53</v>
      </c>
      <c r="CE6" s="22">
        <f t="shared" si="9"/>
        <v>199.53</v>
      </c>
      <c r="CF6" s="22">
        <f t="shared" si="9"/>
        <v>165.47</v>
      </c>
      <c r="CG6" s="22">
        <f t="shared" si="9"/>
        <v>167.46</v>
      </c>
      <c r="CH6" s="22">
        <f t="shared" si="9"/>
        <v>168.56</v>
      </c>
      <c r="CI6" s="22">
        <f t="shared" si="9"/>
        <v>167.1</v>
      </c>
      <c r="CJ6" s="22">
        <f t="shared" si="9"/>
        <v>167.86</v>
      </c>
      <c r="CK6" s="21" t="str">
        <f>IF(CK7="","",IF(CK7="-","【-】","【"&amp;SUBSTITUTE(TEXT(CK7,"#,##0.00"),"-","△")&amp;"】"))</f>
        <v>【167.74】</v>
      </c>
      <c r="CL6" s="22">
        <f>IF(CL7="",NA(),CL7)</f>
        <v>73.36</v>
      </c>
      <c r="CM6" s="22">
        <f t="shared" ref="CM6:CU6" si="10">IF(CM7="",NA(),CM7)</f>
        <v>72.94</v>
      </c>
      <c r="CN6" s="22">
        <f t="shared" si="10"/>
        <v>72.48</v>
      </c>
      <c r="CO6" s="22">
        <f t="shared" si="10"/>
        <v>74.41</v>
      </c>
      <c r="CP6" s="22">
        <f t="shared" si="10"/>
        <v>76.05</v>
      </c>
      <c r="CQ6" s="22">
        <f t="shared" si="10"/>
        <v>59.74</v>
      </c>
      <c r="CR6" s="22">
        <f t="shared" si="10"/>
        <v>59.46</v>
      </c>
      <c r="CS6" s="22">
        <f t="shared" si="10"/>
        <v>59.51</v>
      </c>
      <c r="CT6" s="22">
        <f t="shared" si="10"/>
        <v>59.91</v>
      </c>
      <c r="CU6" s="22">
        <f t="shared" si="10"/>
        <v>59.4</v>
      </c>
      <c r="CV6" s="21" t="str">
        <f>IF(CV7="","",IF(CV7="-","【-】","【"&amp;SUBSTITUTE(TEXT(CV7,"#,##0.00"),"-","△")&amp;"】"))</f>
        <v>【60.29】</v>
      </c>
      <c r="CW6" s="22">
        <f>IF(CW7="",NA(),CW7)</f>
        <v>86.01</v>
      </c>
      <c r="CX6" s="22">
        <f t="shared" ref="CX6:DF6" si="11">IF(CX7="",NA(),CX7)</f>
        <v>86.75</v>
      </c>
      <c r="CY6" s="22">
        <f t="shared" si="11"/>
        <v>85.27</v>
      </c>
      <c r="CZ6" s="22">
        <f t="shared" si="11"/>
        <v>83.82</v>
      </c>
      <c r="DA6" s="22">
        <f t="shared" si="11"/>
        <v>82.31</v>
      </c>
      <c r="DB6" s="22">
        <f t="shared" si="11"/>
        <v>87.28</v>
      </c>
      <c r="DC6" s="22">
        <f t="shared" si="11"/>
        <v>87.41</v>
      </c>
      <c r="DD6" s="22">
        <f t="shared" si="11"/>
        <v>87.08</v>
      </c>
      <c r="DE6" s="22">
        <f t="shared" si="11"/>
        <v>87.26</v>
      </c>
      <c r="DF6" s="22">
        <f t="shared" si="11"/>
        <v>87.57</v>
      </c>
      <c r="DG6" s="21" t="str">
        <f>IF(DG7="","",IF(DG7="-","【-】","【"&amp;SUBSTITUTE(TEXT(DG7,"#,##0.00"),"-","△")&amp;"】"))</f>
        <v>【90.12】</v>
      </c>
      <c r="DH6" s="22">
        <f>IF(DH7="",NA(),DH7)</f>
        <v>33.06</v>
      </c>
      <c r="DI6" s="22">
        <f t="shared" ref="DI6:DQ6" si="12">IF(DI7="",NA(),DI7)</f>
        <v>35.36</v>
      </c>
      <c r="DJ6" s="22">
        <f t="shared" si="12"/>
        <v>37.450000000000003</v>
      </c>
      <c r="DK6" s="22">
        <f t="shared" si="12"/>
        <v>38.79</v>
      </c>
      <c r="DL6" s="22">
        <f t="shared" si="12"/>
        <v>39.97</v>
      </c>
      <c r="DM6" s="22">
        <f t="shared" si="12"/>
        <v>46.94</v>
      </c>
      <c r="DN6" s="22">
        <f t="shared" si="12"/>
        <v>47.62</v>
      </c>
      <c r="DO6" s="22">
        <f t="shared" si="12"/>
        <v>48.55</v>
      </c>
      <c r="DP6" s="22">
        <f t="shared" si="12"/>
        <v>49.2</v>
      </c>
      <c r="DQ6" s="22">
        <f t="shared" si="12"/>
        <v>50.01</v>
      </c>
      <c r="DR6" s="21" t="str">
        <f>IF(DR7="","",IF(DR7="-","【-】","【"&amp;SUBSTITUTE(TEXT(DR7,"#,##0.00"),"-","△")&amp;"】"))</f>
        <v>【50.88】</v>
      </c>
      <c r="DS6" s="22">
        <f>IF(DS7="",NA(),DS7)</f>
        <v>6.62</v>
      </c>
      <c r="DT6" s="22">
        <f t="shared" ref="DT6:EB6" si="13">IF(DT7="",NA(),DT7)</f>
        <v>7.6</v>
      </c>
      <c r="DU6" s="22">
        <f t="shared" si="13"/>
        <v>9.48</v>
      </c>
      <c r="DV6" s="22">
        <f t="shared" si="13"/>
        <v>10.54</v>
      </c>
      <c r="DW6" s="22">
        <f t="shared" si="13"/>
        <v>11.32</v>
      </c>
      <c r="DX6" s="22">
        <f t="shared" si="13"/>
        <v>14.48</v>
      </c>
      <c r="DY6" s="22">
        <f t="shared" si="13"/>
        <v>16.27</v>
      </c>
      <c r="DZ6" s="22">
        <f t="shared" si="13"/>
        <v>17.11</v>
      </c>
      <c r="EA6" s="22">
        <f t="shared" si="13"/>
        <v>18.329999999999998</v>
      </c>
      <c r="EB6" s="22">
        <f t="shared" si="13"/>
        <v>20.27</v>
      </c>
      <c r="EC6" s="21" t="str">
        <f>IF(EC7="","",IF(EC7="-","【-】","【"&amp;SUBSTITUTE(TEXT(EC7,"#,##0.00"),"-","△")&amp;"】"))</f>
        <v>【22.30】</v>
      </c>
      <c r="ED6" s="22">
        <f>IF(ED7="",NA(),ED7)</f>
        <v>0.3</v>
      </c>
      <c r="EE6" s="22">
        <f t="shared" ref="EE6:EM6" si="14">IF(EE7="",NA(),EE7)</f>
        <v>0.39</v>
      </c>
      <c r="EF6" s="22">
        <f t="shared" si="14"/>
        <v>0.55000000000000004</v>
      </c>
      <c r="EG6" s="22">
        <f t="shared" si="14"/>
        <v>0.82</v>
      </c>
      <c r="EH6" s="22">
        <f t="shared" si="14"/>
        <v>0.56999999999999995</v>
      </c>
      <c r="EI6" s="22">
        <f t="shared" si="14"/>
        <v>0.75</v>
      </c>
      <c r="EJ6" s="22">
        <f t="shared" si="14"/>
        <v>0.63</v>
      </c>
      <c r="EK6" s="22">
        <f t="shared" si="14"/>
        <v>0.63</v>
      </c>
      <c r="EL6" s="22">
        <f t="shared" si="14"/>
        <v>0.6</v>
      </c>
      <c r="EM6" s="22">
        <f t="shared" si="14"/>
        <v>0.56000000000000005</v>
      </c>
      <c r="EN6" s="21" t="str">
        <f>IF(EN7="","",IF(EN7="-","【-】","【"&amp;SUBSTITUTE(TEXT(EN7,"#,##0.00"),"-","△")&amp;"】"))</f>
        <v>【0.66】</v>
      </c>
    </row>
    <row r="7" spans="1:144" s="23" customFormat="1">
      <c r="A7" s="15"/>
      <c r="B7" s="24">
        <v>2021</v>
      </c>
      <c r="C7" s="24">
        <v>52108</v>
      </c>
      <c r="D7" s="24">
        <v>46</v>
      </c>
      <c r="E7" s="24">
        <v>1</v>
      </c>
      <c r="F7" s="24">
        <v>0</v>
      </c>
      <c r="G7" s="24">
        <v>1</v>
      </c>
      <c r="H7" s="24" t="s">
        <v>95</v>
      </c>
      <c r="I7" s="24" t="s">
        <v>96</v>
      </c>
      <c r="J7" s="24" t="s">
        <v>97</v>
      </c>
      <c r="K7" s="24" t="s">
        <v>98</v>
      </c>
      <c r="L7" s="24" t="s">
        <v>99</v>
      </c>
      <c r="M7" s="24" t="s">
        <v>100</v>
      </c>
      <c r="N7" s="25" t="s">
        <v>101</v>
      </c>
      <c r="O7" s="25">
        <v>48.7</v>
      </c>
      <c r="P7" s="25">
        <v>99.06</v>
      </c>
      <c r="Q7" s="25">
        <v>3960</v>
      </c>
      <c r="R7" s="25">
        <v>73941</v>
      </c>
      <c r="S7" s="25">
        <v>1209.5899999999999</v>
      </c>
      <c r="T7" s="25">
        <v>61.13</v>
      </c>
      <c r="U7" s="25">
        <v>72860</v>
      </c>
      <c r="V7" s="25">
        <v>249.22</v>
      </c>
      <c r="W7" s="25">
        <v>292.35000000000002</v>
      </c>
      <c r="X7" s="25">
        <v>115.5</v>
      </c>
      <c r="Y7" s="25">
        <v>116.39</v>
      </c>
      <c r="Z7" s="25">
        <v>114.87</v>
      </c>
      <c r="AA7" s="25">
        <v>113.22</v>
      </c>
      <c r="AB7" s="25">
        <v>116.94</v>
      </c>
      <c r="AC7" s="25">
        <v>112.15</v>
      </c>
      <c r="AD7" s="25">
        <v>111.44</v>
      </c>
      <c r="AE7" s="25">
        <v>111.17</v>
      </c>
      <c r="AF7" s="25">
        <v>110.91</v>
      </c>
      <c r="AG7" s="25">
        <v>111.49</v>
      </c>
      <c r="AH7" s="25">
        <v>111.39</v>
      </c>
      <c r="AI7" s="25">
        <v>0</v>
      </c>
      <c r="AJ7" s="25">
        <v>0</v>
      </c>
      <c r="AK7" s="25">
        <v>0</v>
      </c>
      <c r="AL7" s="25">
        <v>0</v>
      </c>
      <c r="AM7" s="25">
        <v>0</v>
      </c>
      <c r="AN7" s="25">
        <v>1</v>
      </c>
      <c r="AO7" s="25">
        <v>1.03</v>
      </c>
      <c r="AP7" s="25">
        <v>0.78</v>
      </c>
      <c r="AQ7" s="25">
        <v>0.92</v>
      </c>
      <c r="AR7" s="25">
        <v>0.87</v>
      </c>
      <c r="AS7" s="25">
        <v>1.3</v>
      </c>
      <c r="AT7" s="25">
        <v>165.55</v>
      </c>
      <c r="AU7" s="25">
        <v>173.59</v>
      </c>
      <c r="AV7" s="25">
        <v>181.17</v>
      </c>
      <c r="AW7" s="25">
        <v>163.96</v>
      </c>
      <c r="AX7" s="25">
        <v>151.76</v>
      </c>
      <c r="AY7" s="25">
        <v>355.5</v>
      </c>
      <c r="AZ7" s="25">
        <v>349.83</v>
      </c>
      <c r="BA7" s="25">
        <v>360.86</v>
      </c>
      <c r="BB7" s="25">
        <v>350.79</v>
      </c>
      <c r="BC7" s="25">
        <v>354.57</v>
      </c>
      <c r="BD7" s="25">
        <v>261.51</v>
      </c>
      <c r="BE7" s="25">
        <v>899.43</v>
      </c>
      <c r="BF7" s="25">
        <v>862.33</v>
      </c>
      <c r="BG7" s="25">
        <v>845.02</v>
      </c>
      <c r="BH7" s="25">
        <v>847.86</v>
      </c>
      <c r="BI7" s="25">
        <v>870.38</v>
      </c>
      <c r="BJ7" s="25">
        <v>312.58</v>
      </c>
      <c r="BK7" s="25">
        <v>314.87</v>
      </c>
      <c r="BL7" s="25">
        <v>309.27999999999997</v>
      </c>
      <c r="BM7" s="25">
        <v>322.92</v>
      </c>
      <c r="BN7" s="25">
        <v>303.45999999999998</v>
      </c>
      <c r="BO7" s="25">
        <v>265.16000000000003</v>
      </c>
      <c r="BP7" s="25">
        <v>94.54</v>
      </c>
      <c r="BQ7" s="25">
        <v>95.69</v>
      </c>
      <c r="BR7" s="25">
        <v>94.93</v>
      </c>
      <c r="BS7" s="25">
        <v>93.99</v>
      </c>
      <c r="BT7" s="25">
        <v>98.33</v>
      </c>
      <c r="BU7" s="25">
        <v>104.57</v>
      </c>
      <c r="BV7" s="25">
        <v>103.54</v>
      </c>
      <c r="BW7" s="25">
        <v>103.32</v>
      </c>
      <c r="BX7" s="25">
        <v>100.85</v>
      </c>
      <c r="BY7" s="25">
        <v>103.79</v>
      </c>
      <c r="BZ7" s="25">
        <v>102.35</v>
      </c>
      <c r="CA7" s="25">
        <v>206.54</v>
      </c>
      <c r="CB7" s="25">
        <v>204.09</v>
      </c>
      <c r="CC7" s="25">
        <v>206.68</v>
      </c>
      <c r="CD7" s="25">
        <v>208.53</v>
      </c>
      <c r="CE7" s="25">
        <v>199.53</v>
      </c>
      <c r="CF7" s="25">
        <v>165.47</v>
      </c>
      <c r="CG7" s="25">
        <v>167.46</v>
      </c>
      <c r="CH7" s="25">
        <v>168.56</v>
      </c>
      <c r="CI7" s="25">
        <v>167.1</v>
      </c>
      <c r="CJ7" s="25">
        <v>167.86</v>
      </c>
      <c r="CK7" s="25">
        <v>167.74</v>
      </c>
      <c r="CL7" s="25">
        <v>73.36</v>
      </c>
      <c r="CM7" s="25">
        <v>72.94</v>
      </c>
      <c r="CN7" s="25">
        <v>72.48</v>
      </c>
      <c r="CO7" s="25">
        <v>74.41</v>
      </c>
      <c r="CP7" s="25">
        <v>76.05</v>
      </c>
      <c r="CQ7" s="25">
        <v>59.74</v>
      </c>
      <c r="CR7" s="25">
        <v>59.46</v>
      </c>
      <c r="CS7" s="25">
        <v>59.51</v>
      </c>
      <c r="CT7" s="25">
        <v>59.91</v>
      </c>
      <c r="CU7" s="25">
        <v>59.4</v>
      </c>
      <c r="CV7" s="25">
        <v>60.29</v>
      </c>
      <c r="CW7" s="25">
        <v>86.01</v>
      </c>
      <c r="CX7" s="25">
        <v>86.75</v>
      </c>
      <c r="CY7" s="25">
        <v>85.27</v>
      </c>
      <c r="CZ7" s="25">
        <v>83.82</v>
      </c>
      <c r="DA7" s="25">
        <v>82.31</v>
      </c>
      <c r="DB7" s="25">
        <v>87.28</v>
      </c>
      <c r="DC7" s="25">
        <v>87.41</v>
      </c>
      <c r="DD7" s="25">
        <v>87.08</v>
      </c>
      <c r="DE7" s="25">
        <v>87.26</v>
      </c>
      <c r="DF7" s="25">
        <v>87.57</v>
      </c>
      <c r="DG7" s="25">
        <v>90.12</v>
      </c>
      <c r="DH7" s="25">
        <v>33.06</v>
      </c>
      <c r="DI7" s="25">
        <v>35.36</v>
      </c>
      <c r="DJ7" s="25">
        <v>37.450000000000003</v>
      </c>
      <c r="DK7" s="25">
        <v>38.79</v>
      </c>
      <c r="DL7" s="25">
        <v>39.97</v>
      </c>
      <c r="DM7" s="25">
        <v>46.94</v>
      </c>
      <c r="DN7" s="25">
        <v>47.62</v>
      </c>
      <c r="DO7" s="25">
        <v>48.55</v>
      </c>
      <c r="DP7" s="25">
        <v>49.2</v>
      </c>
      <c r="DQ7" s="25">
        <v>50.01</v>
      </c>
      <c r="DR7" s="25">
        <v>50.88</v>
      </c>
      <c r="DS7" s="25">
        <v>6.62</v>
      </c>
      <c r="DT7" s="25">
        <v>7.6</v>
      </c>
      <c r="DU7" s="25">
        <v>9.48</v>
      </c>
      <c r="DV7" s="25">
        <v>10.54</v>
      </c>
      <c r="DW7" s="25">
        <v>11.32</v>
      </c>
      <c r="DX7" s="25">
        <v>14.48</v>
      </c>
      <c r="DY7" s="25">
        <v>16.27</v>
      </c>
      <c r="DZ7" s="25">
        <v>17.11</v>
      </c>
      <c r="EA7" s="25">
        <v>18.329999999999998</v>
      </c>
      <c r="EB7" s="25">
        <v>20.27</v>
      </c>
      <c r="EC7" s="25">
        <v>22.3</v>
      </c>
      <c r="ED7" s="25">
        <v>0.3</v>
      </c>
      <c r="EE7" s="25">
        <v>0.39</v>
      </c>
      <c r="EF7" s="25">
        <v>0.55000000000000004</v>
      </c>
      <c r="EG7" s="25">
        <v>0.82</v>
      </c>
      <c r="EH7" s="25">
        <v>0.56999999999999995</v>
      </c>
      <c r="EI7" s="25">
        <v>0.75</v>
      </c>
      <c r="EJ7" s="25">
        <v>0.63</v>
      </c>
      <c r="EK7" s="25">
        <v>0.63</v>
      </c>
      <c r="EL7" s="25">
        <v>0.6</v>
      </c>
      <c r="EM7" s="25">
        <v>0.56000000000000005</v>
      </c>
      <c r="EN7" s="25">
        <v>0.66</v>
      </c>
    </row>
    <row r="8" spans="1:144">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c r="A9" s="28"/>
      <c r="B9" s="28" t="s">
        <v>102</v>
      </c>
      <c r="C9" s="28" t="s">
        <v>103</v>
      </c>
      <c r="D9" s="28" t="s">
        <v>104</v>
      </c>
      <c r="E9" s="28" t="s">
        <v>105</v>
      </c>
      <c r="F9" s="28" t="s">
        <v>106</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c r="A10" s="28" t="s">
        <v>47</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c r="B11">
        <v>4</v>
      </c>
      <c r="C11">
        <v>3</v>
      </c>
      <c r="D11">
        <v>2</v>
      </c>
      <c r="E11">
        <v>1</v>
      </c>
      <c r="F11">
        <v>0</v>
      </c>
      <c r="G11" t="s">
        <v>107</v>
      </c>
    </row>
    <row r="12" spans="1:144">
      <c r="B12">
        <v>1</v>
      </c>
      <c r="C12">
        <v>1</v>
      </c>
      <c r="D12">
        <v>1</v>
      </c>
      <c r="E12">
        <v>2</v>
      </c>
      <c r="F12">
        <v>3</v>
      </c>
      <c r="G12" t="s">
        <v>108</v>
      </c>
    </row>
    <row r="13" spans="1:144">
      <c r="B13" t="s">
        <v>109</v>
      </c>
      <c r="C13" t="s">
        <v>109</v>
      </c>
      <c r="D13" t="s">
        <v>110</v>
      </c>
      <c r="E13" t="s">
        <v>110</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DE0AF33A991912459D438AB4B76F8C62" ma:contentTypeVersion="4" ma:contentTypeDescription="新しいドキュメントを作成します。" ma:contentTypeScope="" ma:versionID="9ccbf22426d8820521d24bad8f5674e4">
  <xsd:schema xmlns:xsd="http://www.w3.org/2001/XMLSchema" xmlns:xs="http://www.w3.org/2001/XMLSchema" xmlns:p="http://schemas.microsoft.com/office/2006/metadata/properties" xmlns:ns2="9393d458-c973-4846-916c-09e434d87db6" xmlns:ns3="1cd466f1-3d35-4496-8e7c-f5ea82fe8d09" targetNamespace="http://schemas.microsoft.com/office/2006/metadata/properties" ma:root="true" ma:fieldsID="1244058f96a4729167ca115998ae9735" ns2:_="" ns3:_="">
    <xsd:import namespace="9393d458-c973-4846-916c-09e434d87db6"/>
    <xsd:import namespace="1cd466f1-3d35-4496-8e7c-f5ea82fe8d0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93d458-c973-4846-916c-09e434d87db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cd466f1-3d35-4496-8e7c-f5ea82fe8d09"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D52B671-E388-4347-AAA6-056B06F84CB2}"/>
</file>

<file path=customXml/itemProps2.xml><?xml version="1.0" encoding="utf-8"?>
<ds:datastoreItem xmlns:ds="http://schemas.openxmlformats.org/officeDocument/2006/customXml" ds:itemID="{69033336-F296-4EBD-B79B-10FFF0BD0924}"/>
</file>

<file path=docProps/app.xml><?xml version="1.0" encoding="utf-8"?>
<Properties xmlns="http://schemas.openxmlformats.org/officeDocument/2006/extended-properties" xmlns:vt="http://schemas.openxmlformats.org/officeDocument/2006/docPropsVTypes">
  <Application>Microsoft Excel Online</Application>
  <Manager>公営企業課</Manager>
  <Company>総務省</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小川　寿史（矢島産業建設課）</cp:lastModifiedBy>
  <cp:revision/>
  <dcterms:created xsi:type="dcterms:W3CDTF">2022-12-01T00:53:24Z</dcterms:created>
  <dcterms:modified xsi:type="dcterms:W3CDTF">2023-01-17T04:39:14Z</dcterms:modified>
  <cp:category/>
  <cp:contentStatus/>
</cp:coreProperties>
</file>