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lgw\Shares\由利本荘市\1000000000-市長部局\1010000000-企画振興部\1010220000-情報政策課\_06_地域イントラ\52_無線LAN●\431(501)\利用実績\FreeSpot\"/>
    </mc:Choice>
  </mc:AlternateContent>
  <xr:revisionPtr revIDLastSave="0" documentId="13_ncr:1_{1103ED7A-0215-416E-9F32-7CEC6A2EFF58}" xr6:coauthVersionLast="36" xr6:coauthVersionMax="36" xr10:uidLastSave="{00000000-0000-0000-0000-000000000000}"/>
  <bookViews>
    <workbookView xWindow="0" yWindow="600" windowWidth="21570" windowHeight="8085" tabRatio="636" activeTab="12" xr2:uid="{00000000-000D-0000-FFFF-FFFF00000000}"/>
  </bookViews>
  <sheets>
    <sheet name="04" sheetId="10" r:id="rId1"/>
    <sheet name="05" sheetId="11" r:id="rId2"/>
    <sheet name="06" sheetId="15" r:id="rId3"/>
    <sheet name="07" sheetId="16" r:id="rId4"/>
    <sheet name="08" sheetId="17" r:id="rId5"/>
    <sheet name="09" sheetId="18" r:id="rId6"/>
    <sheet name="10" sheetId="19" r:id="rId7"/>
    <sheet name="11" sheetId="20" r:id="rId8"/>
    <sheet name="12" sheetId="21" r:id="rId9"/>
    <sheet name="01" sheetId="22" r:id="rId10"/>
    <sheet name="02" sheetId="23" r:id="rId11"/>
    <sheet name="03" sheetId="24" r:id="rId12"/>
    <sheet name="年度計" sheetId="25" r:id="rId13"/>
  </sheets>
  <definedNames>
    <definedName name="_xlnm.Print_Area" localSheetId="9">'01'!$A$1:$I$51</definedName>
    <definedName name="_xlnm.Print_Area" localSheetId="10">'02'!$A$1:$I$51</definedName>
    <definedName name="_xlnm.Print_Area" localSheetId="11">'03'!$A$1:$I$51</definedName>
    <definedName name="_xlnm.Print_Area" localSheetId="0">'04'!$A$1:$H$52</definedName>
    <definedName name="_xlnm.Print_Area" localSheetId="1">'05'!$A$1:$I$50</definedName>
    <definedName name="_xlnm.Print_Area" localSheetId="2">'06'!$A$1:$I$50</definedName>
    <definedName name="_xlnm.Print_Area" localSheetId="3">'07'!$A$1:$I$50</definedName>
    <definedName name="_xlnm.Print_Area" localSheetId="4">'08'!$A$1:$I$50</definedName>
    <definedName name="_xlnm.Print_Area" localSheetId="5">'09'!$A$1:$I$51</definedName>
    <definedName name="_xlnm.Print_Area" localSheetId="6">'10'!$A$1:$I$51</definedName>
    <definedName name="_xlnm.Print_Area" localSheetId="7">'11'!$A$1:$I$51</definedName>
    <definedName name="_xlnm.Print_Area" localSheetId="8">'12'!$A$1:$I$51</definedName>
    <definedName name="_xlnm.Print_Titles" localSheetId="9">'01'!$1:$3</definedName>
    <definedName name="_xlnm.Print_Titles" localSheetId="10">'02'!$1:$3</definedName>
    <definedName name="_xlnm.Print_Titles" localSheetId="11">'03'!$1:$3</definedName>
    <definedName name="_xlnm.Print_Titles" localSheetId="0">'04'!$1:$3</definedName>
    <definedName name="_xlnm.Print_Titles" localSheetId="1">'05'!$1:$3</definedName>
    <definedName name="_xlnm.Print_Titles" localSheetId="2">'06'!$1:$3</definedName>
    <definedName name="_xlnm.Print_Titles" localSheetId="3">'07'!$1:$3</definedName>
    <definedName name="_xlnm.Print_Titles" localSheetId="4">'08'!$1:$3</definedName>
    <definedName name="_xlnm.Print_Titles" localSheetId="5">'09'!$1:$3</definedName>
    <definedName name="_xlnm.Print_Titles" localSheetId="6">'10'!$1:$3</definedName>
    <definedName name="_xlnm.Print_Titles" localSheetId="7">'11'!$1:$3</definedName>
    <definedName name="_xlnm.Print_Titles" localSheetId="8">'12'!$1:$3</definedName>
    <definedName name="_xlnm.Print_Titles" localSheetId="12">年度計!$1:$3</definedName>
  </definedNames>
  <calcPr calcId="191029"/>
</workbook>
</file>

<file path=xl/calcChain.xml><?xml version="1.0" encoding="utf-8"?>
<calcChain xmlns="http://schemas.openxmlformats.org/spreadsheetml/2006/main">
  <c r="I34" i="10" l="1"/>
  <c r="B2" i="24"/>
  <c r="B2" i="23"/>
  <c r="B2" i="22"/>
  <c r="B2" i="21"/>
  <c r="B2" i="20"/>
  <c r="B2" i="19"/>
  <c r="B2" i="18"/>
  <c r="B2" i="17"/>
  <c r="B2" i="16"/>
  <c r="B2" i="15"/>
  <c r="B2" i="11"/>
  <c r="G49" i="25" l="1"/>
  <c r="F49" i="25"/>
  <c r="E49" i="25"/>
  <c r="E37" i="25"/>
  <c r="F37" i="25"/>
  <c r="G37" i="25"/>
  <c r="E38" i="25"/>
  <c r="F38" i="25"/>
  <c r="G38" i="25"/>
  <c r="E39" i="25"/>
  <c r="F39" i="25"/>
  <c r="G39" i="25"/>
  <c r="E40" i="25"/>
  <c r="F40" i="25"/>
  <c r="G40" i="25"/>
  <c r="E41" i="25"/>
  <c r="F41" i="25"/>
  <c r="G41" i="25"/>
  <c r="E42" i="25"/>
  <c r="F42" i="25"/>
  <c r="G42" i="25"/>
  <c r="E43" i="25"/>
  <c r="F43" i="25"/>
  <c r="G43" i="25"/>
  <c r="E44" i="25"/>
  <c r="F44" i="25"/>
  <c r="G44" i="25"/>
  <c r="E45" i="25"/>
  <c r="F45" i="25"/>
  <c r="G45" i="25"/>
  <c r="E46" i="25"/>
  <c r="F46" i="25"/>
  <c r="G46" i="25"/>
  <c r="E47" i="25"/>
  <c r="F47" i="25"/>
  <c r="G47" i="25"/>
  <c r="E48" i="25"/>
  <c r="F48" i="25"/>
  <c r="G48" i="25"/>
  <c r="E36" i="25"/>
  <c r="F36" i="25"/>
  <c r="G36" i="25"/>
  <c r="G35" i="25"/>
  <c r="F35" i="25"/>
  <c r="E35" i="25"/>
  <c r="G34" i="25"/>
  <c r="F34" i="25"/>
  <c r="E34" i="25"/>
  <c r="H34" i="18"/>
  <c r="H34" i="17"/>
  <c r="H34" i="16"/>
  <c r="H34" i="15"/>
  <c r="H34" i="11"/>
  <c r="I34" i="11"/>
  <c r="I34" i="15" s="1"/>
  <c r="I34" i="16" s="1"/>
  <c r="I34" i="17" s="1"/>
  <c r="I34" i="18" s="1"/>
  <c r="H34" i="10"/>
  <c r="H49" i="24" l="1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I34" i="19"/>
  <c r="I34" i="20" s="1"/>
  <c r="I34" i="21" s="1"/>
  <c r="I34" i="22" s="1"/>
  <c r="I34" i="23" s="1"/>
  <c r="I34" i="24" s="1"/>
  <c r="E11" i="25"/>
  <c r="F11" i="25"/>
  <c r="G11" i="25"/>
  <c r="E12" i="25"/>
  <c r="F12" i="25"/>
  <c r="G12" i="25"/>
  <c r="E13" i="25"/>
  <c r="F13" i="25"/>
  <c r="G13" i="25"/>
  <c r="E14" i="25"/>
  <c r="F14" i="25"/>
  <c r="G14" i="25"/>
  <c r="E15" i="25"/>
  <c r="F15" i="25"/>
  <c r="G15" i="25"/>
  <c r="E16" i="25"/>
  <c r="F16" i="25"/>
  <c r="G16" i="25"/>
  <c r="E17" i="25"/>
  <c r="F17" i="25"/>
  <c r="G17" i="25"/>
  <c r="E18" i="25"/>
  <c r="F18" i="25"/>
  <c r="G18" i="25"/>
  <c r="E19" i="25"/>
  <c r="F19" i="25"/>
  <c r="G19" i="25"/>
  <c r="E20" i="25"/>
  <c r="F20" i="25"/>
  <c r="G20" i="25"/>
  <c r="E21" i="25"/>
  <c r="F21" i="25"/>
  <c r="G21" i="25"/>
  <c r="E22" i="25"/>
  <c r="F22" i="25"/>
  <c r="G22" i="25"/>
  <c r="E23" i="25"/>
  <c r="F23" i="25"/>
  <c r="G23" i="25"/>
  <c r="E24" i="25"/>
  <c r="F24" i="25"/>
  <c r="G24" i="25"/>
  <c r="E25" i="25"/>
  <c r="F25" i="25"/>
  <c r="G25" i="25"/>
  <c r="E26" i="25"/>
  <c r="F26" i="25"/>
  <c r="G26" i="25"/>
  <c r="E27" i="25"/>
  <c r="F27" i="25"/>
  <c r="G27" i="25"/>
  <c r="E28" i="25"/>
  <c r="F28" i="25"/>
  <c r="G28" i="25"/>
  <c r="E29" i="25"/>
  <c r="F29" i="25"/>
  <c r="G29" i="25"/>
  <c r="E30" i="25"/>
  <c r="F30" i="25"/>
  <c r="G30" i="25"/>
  <c r="E31" i="25"/>
  <c r="F31" i="25"/>
  <c r="G31" i="25"/>
  <c r="E32" i="25"/>
  <c r="F32" i="25"/>
  <c r="G32" i="25"/>
  <c r="E33" i="25"/>
  <c r="F33" i="25"/>
  <c r="G33" i="25"/>
  <c r="H34" i="25"/>
  <c r="E10" i="25"/>
  <c r="F10" i="25"/>
  <c r="G10" i="25"/>
  <c r="H34" i="20"/>
  <c r="H34" i="21"/>
  <c r="H34" i="22"/>
  <c r="H34" i="23"/>
  <c r="H34" i="24"/>
  <c r="H34" i="19"/>
  <c r="I50" i="25" l="1"/>
  <c r="G50" i="15"/>
  <c r="F50" i="15"/>
  <c r="G50" i="16"/>
  <c r="F50" i="16"/>
  <c r="G50" i="17"/>
  <c r="F50" i="17"/>
  <c r="G50" i="18"/>
  <c r="F50" i="18"/>
  <c r="G50" i="19"/>
  <c r="F50" i="19"/>
  <c r="G50" i="20"/>
  <c r="F50" i="20"/>
  <c r="G50" i="21"/>
  <c r="F50" i="21"/>
  <c r="G50" i="22"/>
  <c r="F50" i="22"/>
  <c r="G50" i="23"/>
  <c r="F50" i="23"/>
  <c r="G50" i="24"/>
  <c r="F50" i="24"/>
  <c r="G50" i="11"/>
  <c r="F50" i="11"/>
  <c r="E50" i="15"/>
  <c r="E50" i="16"/>
  <c r="E50" i="17"/>
  <c r="E50" i="18"/>
  <c r="E50" i="19"/>
  <c r="E50" i="20"/>
  <c r="E50" i="21"/>
  <c r="E50" i="22"/>
  <c r="E50" i="23"/>
  <c r="E50" i="24"/>
  <c r="E50" i="11"/>
  <c r="F50" i="10"/>
  <c r="G50" i="10"/>
  <c r="E50" i="10"/>
  <c r="H12" i="25" l="1"/>
  <c r="H13" i="25"/>
  <c r="H14" i="25"/>
  <c r="H15" i="25"/>
  <c r="H16" i="25"/>
  <c r="H12" i="24"/>
  <c r="H13" i="24"/>
  <c r="H14" i="24"/>
  <c r="H15" i="24"/>
  <c r="H16" i="24"/>
  <c r="H12" i="23"/>
  <c r="H13" i="23"/>
  <c r="H14" i="23"/>
  <c r="H15" i="23"/>
  <c r="H16" i="23"/>
  <c r="H12" i="22"/>
  <c r="H13" i="22"/>
  <c r="H14" i="22"/>
  <c r="H15" i="22"/>
  <c r="H16" i="22"/>
  <c r="H12" i="21"/>
  <c r="H13" i="21"/>
  <c r="H14" i="21"/>
  <c r="H15" i="21"/>
  <c r="H16" i="21"/>
  <c r="H12" i="20"/>
  <c r="H13" i="20"/>
  <c r="H14" i="20"/>
  <c r="H15" i="20"/>
  <c r="H16" i="20"/>
  <c r="H12" i="19"/>
  <c r="H13" i="19"/>
  <c r="H14" i="19"/>
  <c r="H15" i="19"/>
  <c r="H16" i="19"/>
  <c r="H12" i="18"/>
  <c r="H13" i="18"/>
  <c r="H14" i="18"/>
  <c r="H15" i="18"/>
  <c r="H16" i="18"/>
  <c r="H12" i="17"/>
  <c r="H13" i="17"/>
  <c r="H14" i="17"/>
  <c r="H15" i="17"/>
  <c r="H16" i="17"/>
  <c r="H12" i="16"/>
  <c r="H13" i="16"/>
  <c r="H14" i="16"/>
  <c r="H15" i="16"/>
  <c r="H16" i="16"/>
  <c r="H12" i="15"/>
  <c r="H13" i="15"/>
  <c r="H14" i="15"/>
  <c r="H15" i="15"/>
  <c r="H16" i="15"/>
  <c r="H12" i="11"/>
  <c r="H13" i="11"/>
  <c r="H14" i="11"/>
  <c r="H15" i="11"/>
  <c r="H16" i="11"/>
  <c r="H12" i="10"/>
  <c r="I12" i="10"/>
  <c r="I12" i="11" s="1"/>
  <c r="I12" i="15" s="1"/>
  <c r="I12" i="16" s="1"/>
  <c r="I12" i="17" s="1"/>
  <c r="I12" i="18" s="1"/>
  <c r="I12" i="19" s="1"/>
  <c r="I12" i="20" s="1"/>
  <c r="I12" i="21" s="1"/>
  <c r="I12" i="22" s="1"/>
  <c r="I12" i="23" s="1"/>
  <c r="I12" i="24" s="1"/>
  <c r="H13" i="10"/>
  <c r="I13" i="10"/>
  <c r="I13" i="11" s="1"/>
  <c r="I13" i="15" s="1"/>
  <c r="I13" i="16" s="1"/>
  <c r="I13" i="17" s="1"/>
  <c r="I13" i="18" s="1"/>
  <c r="I13" i="19" s="1"/>
  <c r="I13" i="20" s="1"/>
  <c r="I13" i="21" s="1"/>
  <c r="I13" i="22" s="1"/>
  <c r="I13" i="23" s="1"/>
  <c r="I13" i="24" s="1"/>
  <c r="H14" i="10"/>
  <c r="I14" i="10"/>
  <c r="I14" i="11" s="1"/>
  <c r="I14" i="15" s="1"/>
  <c r="I14" i="16" s="1"/>
  <c r="I14" i="17" s="1"/>
  <c r="I14" i="18" s="1"/>
  <c r="I14" i="19" s="1"/>
  <c r="I14" i="20" s="1"/>
  <c r="I14" i="21" s="1"/>
  <c r="I14" i="22" s="1"/>
  <c r="I14" i="23" s="1"/>
  <c r="I14" i="24" s="1"/>
  <c r="H15" i="10"/>
  <c r="I15" i="10"/>
  <c r="I15" i="11" s="1"/>
  <c r="I15" i="15" s="1"/>
  <c r="I15" i="16" s="1"/>
  <c r="I15" i="17" s="1"/>
  <c r="I15" i="18" s="1"/>
  <c r="I15" i="19" s="1"/>
  <c r="I15" i="20" s="1"/>
  <c r="I15" i="21" s="1"/>
  <c r="I15" i="22" s="1"/>
  <c r="I15" i="23" s="1"/>
  <c r="I15" i="24" s="1"/>
  <c r="H16" i="10"/>
  <c r="I16" i="10"/>
  <c r="I16" i="11" s="1"/>
  <c r="I16" i="15" s="1"/>
  <c r="I16" i="16" s="1"/>
  <c r="I16" i="17" s="1"/>
  <c r="I16" i="18" s="1"/>
  <c r="I16" i="19" s="1"/>
  <c r="I16" i="20" s="1"/>
  <c r="I16" i="21" s="1"/>
  <c r="I16" i="22" s="1"/>
  <c r="I16" i="23" s="1"/>
  <c r="I16" i="24" s="1"/>
  <c r="G9" i="25" l="1"/>
  <c r="F9" i="25"/>
  <c r="E9" i="25"/>
  <c r="G8" i="25"/>
  <c r="F8" i="25"/>
  <c r="E8" i="25"/>
  <c r="G7" i="25"/>
  <c r="F7" i="25"/>
  <c r="E7" i="25"/>
  <c r="G6" i="25"/>
  <c r="F6" i="25"/>
  <c r="E6" i="25"/>
  <c r="G5" i="25"/>
  <c r="F5" i="25"/>
  <c r="E5" i="25"/>
  <c r="G4" i="25"/>
  <c r="F4" i="25"/>
  <c r="E4" i="25"/>
  <c r="G50" i="25" l="1"/>
  <c r="F50" i="25"/>
  <c r="E50" i="25"/>
  <c r="H48" i="25"/>
  <c r="H47" i="25"/>
  <c r="H29" i="25"/>
  <c r="H46" i="25"/>
  <c r="H22" i="25"/>
  <c r="H35" i="25"/>
  <c r="H24" i="25"/>
  <c r="H21" i="25"/>
  <c r="H20" i="25"/>
  <c r="H19" i="25"/>
  <c r="H18" i="25"/>
  <c r="H45" i="25"/>
  <c r="H43" i="25"/>
  <c r="H42" i="25"/>
  <c r="H41" i="25"/>
  <c r="H39" i="25"/>
  <c r="H38" i="25"/>
  <c r="H17" i="25"/>
  <c r="H33" i="25"/>
  <c r="H32" i="25"/>
  <c r="H31" i="25"/>
  <c r="H28" i="25"/>
  <c r="H27" i="25"/>
  <c r="H26" i="25"/>
  <c r="H10" i="25"/>
  <c r="H49" i="25"/>
  <c r="H44" i="25"/>
  <c r="H40" i="25"/>
  <c r="H37" i="25"/>
  <c r="H30" i="25"/>
  <c r="H36" i="25"/>
  <c r="H25" i="25"/>
  <c r="H23" i="25"/>
  <c r="H11" i="25"/>
  <c r="H9" i="25"/>
  <c r="H8" i="25"/>
  <c r="H7" i="25"/>
  <c r="H6" i="25"/>
  <c r="H5" i="25"/>
  <c r="H4" i="25"/>
  <c r="H50" i="25" l="1"/>
  <c r="H29" i="24"/>
  <c r="H22" i="24"/>
  <c r="H24" i="24"/>
  <c r="H21" i="24"/>
  <c r="H20" i="24"/>
  <c r="H19" i="24"/>
  <c r="H18" i="24"/>
  <c r="H17" i="24"/>
  <c r="H33" i="24"/>
  <c r="H32" i="24"/>
  <c r="H31" i="24"/>
  <c r="H28" i="24"/>
  <c r="H27" i="24"/>
  <c r="H26" i="24"/>
  <c r="H10" i="24"/>
  <c r="H30" i="24"/>
  <c r="H25" i="24"/>
  <c r="H23" i="24"/>
  <c r="H11" i="24"/>
  <c r="H9" i="24"/>
  <c r="H8" i="24"/>
  <c r="H7" i="24"/>
  <c r="H6" i="24"/>
  <c r="H5" i="24"/>
  <c r="H4" i="24"/>
  <c r="H29" i="23"/>
  <c r="H22" i="23"/>
  <c r="H24" i="23"/>
  <c r="H21" i="23"/>
  <c r="H20" i="23"/>
  <c r="H19" i="23"/>
  <c r="H18" i="23"/>
  <c r="H17" i="23"/>
  <c r="H33" i="23"/>
  <c r="H32" i="23"/>
  <c r="H31" i="23"/>
  <c r="H28" i="23"/>
  <c r="H27" i="23"/>
  <c r="H26" i="23"/>
  <c r="H10" i="23"/>
  <c r="H30" i="23"/>
  <c r="H25" i="23"/>
  <c r="H23" i="23"/>
  <c r="H11" i="23"/>
  <c r="H9" i="23"/>
  <c r="H8" i="23"/>
  <c r="H7" i="23"/>
  <c r="H6" i="23"/>
  <c r="H5" i="23"/>
  <c r="H4" i="23"/>
  <c r="H29" i="22"/>
  <c r="H22" i="22"/>
  <c r="H24" i="22"/>
  <c r="H21" i="22"/>
  <c r="H20" i="22"/>
  <c r="H19" i="22"/>
  <c r="H18" i="22"/>
  <c r="H17" i="22"/>
  <c r="H33" i="22"/>
  <c r="H32" i="22"/>
  <c r="H31" i="22"/>
  <c r="H28" i="22"/>
  <c r="H27" i="22"/>
  <c r="H26" i="22"/>
  <c r="H10" i="22"/>
  <c r="H30" i="22"/>
  <c r="H25" i="22"/>
  <c r="H23" i="22"/>
  <c r="H11" i="22"/>
  <c r="H9" i="22"/>
  <c r="H8" i="22"/>
  <c r="H7" i="22"/>
  <c r="H6" i="22"/>
  <c r="H5" i="22"/>
  <c r="H4" i="22"/>
  <c r="H29" i="21"/>
  <c r="H22" i="21"/>
  <c r="H24" i="21"/>
  <c r="H21" i="21"/>
  <c r="H20" i="21"/>
  <c r="H19" i="21"/>
  <c r="H18" i="21"/>
  <c r="H17" i="21"/>
  <c r="H33" i="21"/>
  <c r="H32" i="21"/>
  <c r="H31" i="21"/>
  <c r="H28" i="21"/>
  <c r="H27" i="21"/>
  <c r="H26" i="21"/>
  <c r="H10" i="21"/>
  <c r="H30" i="21"/>
  <c r="H25" i="21"/>
  <c r="H23" i="21"/>
  <c r="H11" i="21"/>
  <c r="H9" i="21"/>
  <c r="H8" i="21"/>
  <c r="H7" i="21"/>
  <c r="H6" i="21"/>
  <c r="H5" i="21"/>
  <c r="H4" i="21"/>
  <c r="H29" i="20"/>
  <c r="H22" i="20"/>
  <c r="H24" i="20"/>
  <c r="H21" i="20"/>
  <c r="H20" i="20"/>
  <c r="H19" i="20"/>
  <c r="H18" i="20"/>
  <c r="H17" i="20"/>
  <c r="H33" i="20"/>
  <c r="H32" i="20"/>
  <c r="H31" i="20"/>
  <c r="H28" i="20"/>
  <c r="H27" i="20"/>
  <c r="H26" i="20"/>
  <c r="H10" i="20"/>
  <c r="H30" i="20"/>
  <c r="H25" i="20"/>
  <c r="H23" i="20"/>
  <c r="H11" i="20"/>
  <c r="H9" i="20"/>
  <c r="H8" i="20"/>
  <c r="H7" i="20"/>
  <c r="H6" i="20"/>
  <c r="H5" i="20"/>
  <c r="H4" i="20"/>
  <c r="H29" i="19"/>
  <c r="H22" i="19"/>
  <c r="H24" i="19"/>
  <c r="H21" i="19"/>
  <c r="H20" i="19"/>
  <c r="H19" i="19"/>
  <c r="H18" i="19"/>
  <c r="H17" i="19"/>
  <c r="H33" i="19"/>
  <c r="H32" i="19"/>
  <c r="H31" i="19"/>
  <c r="H28" i="19"/>
  <c r="H27" i="19"/>
  <c r="H26" i="19"/>
  <c r="H10" i="19"/>
  <c r="H30" i="19"/>
  <c r="H25" i="19"/>
  <c r="H23" i="19"/>
  <c r="H11" i="19"/>
  <c r="H9" i="19"/>
  <c r="H8" i="19"/>
  <c r="H7" i="19"/>
  <c r="H6" i="19"/>
  <c r="H5" i="19"/>
  <c r="H4" i="19"/>
  <c r="H29" i="18"/>
  <c r="H22" i="18"/>
  <c r="H24" i="18"/>
  <c r="H21" i="18"/>
  <c r="H20" i="18"/>
  <c r="H19" i="18"/>
  <c r="H18" i="18"/>
  <c r="H17" i="18"/>
  <c r="H33" i="18"/>
  <c r="H32" i="18"/>
  <c r="H31" i="18"/>
  <c r="H28" i="18"/>
  <c r="H27" i="18"/>
  <c r="H26" i="18"/>
  <c r="H10" i="18"/>
  <c r="H30" i="18"/>
  <c r="H25" i="18"/>
  <c r="H23" i="18"/>
  <c r="H11" i="18"/>
  <c r="H9" i="18"/>
  <c r="H8" i="18"/>
  <c r="H7" i="18"/>
  <c r="H6" i="18"/>
  <c r="H5" i="18"/>
  <c r="H4" i="18"/>
  <c r="H48" i="17"/>
  <c r="H47" i="17"/>
  <c r="H29" i="17"/>
  <c r="H46" i="17"/>
  <c r="H22" i="17"/>
  <c r="H35" i="17"/>
  <c r="H24" i="17"/>
  <c r="H21" i="17"/>
  <c r="H20" i="17"/>
  <c r="H19" i="17"/>
  <c r="H18" i="17"/>
  <c r="H45" i="17"/>
  <c r="H43" i="17"/>
  <c r="H42" i="17"/>
  <c r="H41" i="17"/>
  <c r="H39" i="17"/>
  <c r="H38" i="17"/>
  <c r="H17" i="17"/>
  <c r="H33" i="17"/>
  <c r="H32" i="17"/>
  <c r="H31" i="17"/>
  <c r="H28" i="17"/>
  <c r="H27" i="17"/>
  <c r="H26" i="17"/>
  <c r="H10" i="17"/>
  <c r="H49" i="17"/>
  <c r="H44" i="17"/>
  <c r="H40" i="17"/>
  <c r="H37" i="17"/>
  <c r="H30" i="17"/>
  <c r="H36" i="17"/>
  <c r="H25" i="17"/>
  <c r="H23" i="17"/>
  <c r="H11" i="17"/>
  <c r="H9" i="17"/>
  <c r="H8" i="17"/>
  <c r="H7" i="17"/>
  <c r="H6" i="17"/>
  <c r="H5" i="17"/>
  <c r="H4" i="17"/>
  <c r="H48" i="16"/>
  <c r="H47" i="16"/>
  <c r="H29" i="16"/>
  <c r="H46" i="16"/>
  <c r="H22" i="16"/>
  <c r="H35" i="16"/>
  <c r="H24" i="16"/>
  <c r="H21" i="16"/>
  <c r="H20" i="16"/>
  <c r="H19" i="16"/>
  <c r="H18" i="16"/>
  <c r="H45" i="16"/>
  <c r="H43" i="16"/>
  <c r="H42" i="16"/>
  <c r="H41" i="16"/>
  <c r="H39" i="16"/>
  <c r="H38" i="16"/>
  <c r="H17" i="16"/>
  <c r="H33" i="16"/>
  <c r="H32" i="16"/>
  <c r="H31" i="16"/>
  <c r="H28" i="16"/>
  <c r="H27" i="16"/>
  <c r="H26" i="16"/>
  <c r="H10" i="16"/>
  <c r="H49" i="16"/>
  <c r="H44" i="16"/>
  <c r="H40" i="16"/>
  <c r="H37" i="16"/>
  <c r="H30" i="16"/>
  <c r="H36" i="16"/>
  <c r="H25" i="16"/>
  <c r="H23" i="16"/>
  <c r="H11" i="16"/>
  <c r="H9" i="16"/>
  <c r="H8" i="16"/>
  <c r="H7" i="16"/>
  <c r="H6" i="16"/>
  <c r="H5" i="16"/>
  <c r="H4" i="16"/>
  <c r="H50" i="19" l="1"/>
  <c r="H50" i="20"/>
  <c r="H50" i="21"/>
  <c r="H50" i="22"/>
  <c r="H50" i="23"/>
  <c r="H50" i="24"/>
  <c r="H50" i="18"/>
  <c r="H50" i="16"/>
  <c r="H50" i="17"/>
  <c r="H48" i="15"/>
  <c r="H47" i="15"/>
  <c r="H29" i="15"/>
  <c r="H46" i="15"/>
  <c r="H22" i="15"/>
  <c r="H35" i="15"/>
  <c r="H24" i="15"/>
  <c r="H21" i="15"/>
  <c r="H20" i="15"/>
  <c r="H19" i="15"/>
  <c r="H18" i="15"/>
  <c r="H45" i="15"/>
  <c r="H43" i="15"/>
  <c r="H42" i="15"/>
  <c r="H41" i="15"/>
  <c r="H39" i="15"/>
  <c r="H38" i="15"/>
  <c r="H17" i="15"/>
  <c r="H33" i="15"/>
  <c r="H32" i="15"/>
  <c r="H31" i="15"/>
  <c r="H28" i="15"/>
  <c r="H27" i="15"/>
  <c r="H26" i="15"/>
  <c r="H10" i="15"/>
  <c r="H49" i="15"/>
  <c r="H44" i="15"/>
  <c r="H40" i="15"/>
  <c r="H37" i="15"/>
  <c r="H30" i="15"/>
  <c r="H36" i="15"/>
  <c r="H25" i="15"/>
  <c r="H23" i="15"/>
  <c r="H11" i="15"/>
  <c r="H9" i="15"/>
  <c r="H8" i="15"/>
  <c r="H7" i="15"/>
  <c r="H6" i="15"/>
  <c r="H5" i="15"/>
  <c r="H4" i="15"/>
  <c r="H50" i="15" l="1"/>
  <c r="H48" i="11"/>
  <c r="H47" i="11"/>
  <c r="H29" i="11"/>
  <c r="I29" i="10" l="1"/>
  <c r="I29" i="11" s="1"/>
  <c r="I29" i="15" s="1"/>
  <c r="I29" i="16" s="1"/>
  <c r="I29" i="17" s="1"/>
  <c r="I29" i="18" s="1"/>
  <c r="I29" i="19" s="1"/>
  <c r="I29" i="20" s="1"/>
  <c r="I29" i="21" s="1"/>
  <c r="I29" i="22" s="1"/>
  <c r="I29" i="23" s="1"/>
  <c r="I29" i="24" s="1"/>
  <c r="H48" i="10"/>
  <c r="H47" i="10"/>
  <c r="H29" i="10"/>
  <c r="H46" i="10"/>
  <c r="H22" i="10"/>
  <c r="H35" i="10"/>
  <c r="H24" i="10"/>
  <c r="H21" i="10"/>
  <c r="H20" i="10"/>
  <c r="H19" i="10"/>
  <c r="H18" i="10"/>
  <c r="H45" i="10"/>
  <c r="H43" i="10"/>
  <c r="H42" i="10"/>
  <c r="H41" i="10"/>
  <c r="H39" i="10"/>
  <c r="H38" i="10"/>
  <c r="H17" i="10"/>
  <c r="H33" i="10"/>
  <c r="H32" i="10"/>
  <c r="H31" i="10"/>
  <c r="H28" i="10"/>
  <c r="H27" i="10"/>
  <c r="H26" i="10"/>
  <c r="H10" i="10"/>
  <c r="H49" i="10"/>
  <c r="H44" i="10"/>
  <c r="H40" i="10"/>
  <c r="H37" i="10"/>
  <c r="H30" i="10"/>
  <c r="H36" i="10"/>
  <c r="H25" i="10"/>
  <c r="H23" i="10"/>
  <c r="H11" i="10"/>
  <c r="H9" i="10"/>
  <c r="H8" i="10"/>
  <c r="H7" i="10"/>
  <c r="H6" i="10"/>
  <c r="H5" i="10"/>
  <c r="H4" i="10"/>
  <c r="I48" i="10"/>
  <c r="I48" i="11" s="1"/>
  <c r="I48" i="15" s="1"/>
  <c r="I48" i="16" s="1"/>
  <c r="I48" i="17" s="1"/>
  <c r="I48" i="18" s="1"/>
  <c r="I48" i="19" s="1"/>
  <c r="I48" i="20" s="1"/>
  <c r="I48" i="21" s="1"/>
  <c r="I48" i="22" s="1"/>
  <c r="I48" i="23" s="1"/>
  <c r="I48" i="24" s="1"/>
  <c r="I47" i="10"/>
  <c r="I47" i="11" s="1"/>
  <c r="I47" i="15" s="1"/>
  <c r="I47" i="16" s="1"/>
  <c r="I47" i="17" s="1"/>
  <c r="I47" i="18" s="1"/>
  <c r="I47" i="19" s="1"/>
  <c r="I47" i="20" s="1"/>
  <c r="I47" i="21" s="1"/>
  <c r="I47" i="22" s="1"/>
  <c r="I47" i="23" s="1"/>
  <c r="I47" i="24" s="1"/>
  <c r="H50" i="10" l="1"/>
  <c r="I22" i="10"/>
  <c r="I46" i="10"/>
  <c r="I24" i="10"/>
  <c r="I24" i="11" s="1"/>
  <c r="I24" i="15" s="1"/>
  <c r="I24" i="16" s="1"/>
  <c r="I24" i="17" s="1"/>
  <c r="I24" i="18" s="1"/>
  <c r="I24" i="19" s="1"/>
  <c r="I24" i="20" s="1"/>
  <c r="I24" i="21" s="1"/>
  <c r="I24" i="22" s="1"/>
  <c r="I24" i="23" s="1"/>
  <c r="I24" i="24" s="1"/>
  <c r="I35" i="10"/>
  <c r="I4" i="10"/>
  <c r="I4" i="11" s="1"/>
  <c r="H24" i="11"/>
  <c r="H35" i="11"/>
  <c r="H22" i="11"/>
  <c r="H46" i="11"/>
  <c r="H8" i="11"/>
  <c r="H36" i="11"/>
  <c r="H30" i="11"/>
  <c r="I4" i="15" l="1"/>
  <c r="I4" i="16" s="1"/>
  <c r="I46" i="11"/>
  <c r="I46" i="15" s="1"/>
  <c r="I46" i="16" s="1"/>
  <c r="I46" i="17" s="1"/>
  <c r="I46" i="18" s="1"/>
  <c r="I46" i="19" s="1"/>
  <c r="I46" i="20" s="1"/>
  <c r="I46" i="21" s="1"/>
  <c r="I46" i="22" s="1"/>
  <c r="I46" i="23" s="1"/>
  <c r="I46" i="24" s="1"/>
  <c r="I22" i="11"/>
  <c r="I22" i="15" s="1"/>
  <c r="I22" i="16" s="1"/>
  <c r="I22" i="17" s="1"/>
  <c r="I22" i="18" s="1"/>
  <c r="I22" i="19" s="1"/>
  <c r="I22" i="20" s="1"/>
  <c r="I22" i="21" s="1"/>
  <c r="I22" i="22" s="1"/>
  <c r="I22" i="23" s="1"/>
  <c r="I22" i="24" s="1"/>
  <c r="I35" i="11"/>
  <c r="I35" i="15" s="1"/>
  <c r="I35" i="16" s="1"/>
  <c r="I35" i="17" s="1"/>
  <c r="I35" i="18" l="1"/>
  <c r="I35" i="19" s="1"/>
  <c r="I35" i="20" s="1"/>
  <c r="I35" i="21" s="1"/>
  <c r="I35" i="22" s="1"/>
  <c r="I35" i="23" s="1"/>
  <c r="I35" i="24" s="1"/>
  <c r="I4" i="17"/>
  <c r="I5" i="10"/>
  <c r="I5" i="11" s="1"/>
  <c r="I6" i="10"/>
  <c r="I7" i="10"/>
  <c r="I8" i="10"/>
  <c r="I9" i="10"/>
  <c r="I11" i="10"/>
  <c r="I23" i="10"/>
  <c r="I23" i="11" s="1"/>
  <c r="I23" i="15" s="1"/>
  <c r="I23" i="16" s="1"/>
  <c r="I23" i="17" s="1"/>
  <c r="I23" i="18" s="1"/>
  <c r="I23" i="19" s="1"/>
  <c r="I23" i="20" s="1"/>
  <c r="I23" i="21" s="1"/>
  <c r="I23" i="22" s="1"/>
  <c r="I23" i="23" s="1"/>
  <c r="I23" i="24" s="1"/>
  <c r="I25" i="10"/>
  <c r="I25" i="11" s="1"/>
  <c r="I25" i="15" s="1"/>
  <c r="I25" i="16" s="1"/>
  <c r="I25" i="17" s="1"/>
  <c r="I25" i="18" s="1"/>
  <c r="I25" i="19" s="1"/>
  <c r="I25" i="20" s="1"/>
  <c r="I25" i="21" s="1"/>
  <c r="I25" i="22" s="1"/>
  <c r="I25" i="23" s="1"/>
  <c r="I25" i="24" s="1"/>
  <c r="I36" i="10"/>
  <c r="I36" i="11" s="1"/>
  <c r="I36" i="15" s="1"/>
  <c r="I36" i="16" s="1"/>
  <c r="I36" i="17" s="1"/>
  <c r="I36" i="18" s="1"/>
  <c r="I36" i="19" s="1"/>
  <c r="I36" i="20" s="1"/>
  <c r="I36" i="21" s="1"/>
  <c r="I36" i="22" s="1"/>
  <c r="I36" i="23" s="1"/>
  <c r="I36" i="24" s="1"/>
  <c r="I30" i="10"/>
  <c r="I30" i="11" s="1"/>
  <c r="I30" i="15" s="1"/>
  <c r="I30" i="16" s="1"/>
  <c r="I30" i="17" s="1"/>
  <c r="I30" i="18" s="1"/>
  <c r="I30" i="19" s="1"/>
  <c r="I30" i="20" s="1"/>
  <c r="I30" i="21" s="1"/>
  <c r="I30" i="22" s="1"/>
  <c r="I30" i="23" s="1"/>
  <c r="I30" i="24" s="1"/>
  <c r="I37" i="10"/>
  <c r="I37" i="11" s="1"/>
  <c r="I37" i="15" s="1"/>
  <c r="I37" i="16" s="1"/>
  <c r="I37" i="17" s="1"/>
  <c r="I37" i="18" s="1"/>
  <c r="I37" i="19" s="1"/>
  <c r="I37" i="20" s="1"/>
  <c r="I37" i="21" s="1"/>
  <c r="I37" i="22" s="1"/>
  <c r="I37" i="23" s="1"/>
  <c r="I37" i="24" s="1"/>
  <c r="I40" i="10"/>
  <c r="I40" i="11" s="1"/>
  <c r="I40" i="15" s="1"/>
  <c r="I40" i="16" s="1"/>
  <c r="I40" i="17" s="1"/>
  <c r="I40" i="18" s="1"/>
  <c r="I40" i="19" s="1"/>
  <c r="I40" i="20" s="1"/>
  <c r="I40" i="21" s="1"/>
  <c r="I40" i="22" s="1"/>
  <c r="I40" i="23" s="1"/>
  <c r="I40" i="24" s="1"/>
  <c r="I44" i="10"/>
  <c r="I44" i="11" s="1"/>
  <c r="I44" i="15" s="1"/>
  <c r="I44" i="16" s="1"/>
  <c r="I44" i="17" s="1"/>
  <c r="I44" i="18" s="1"/>
  <c r="I44" i="19" s="1"/>
  <c r="I44" i="20" s="1"/>
  <c r="I44" i="21" s="1"/>
  <c r="I44" i="22" s="1"/>
  <c r="I44" i="23" s="1"/>
  <c r="I44" i="24" s="1"/>
  <c r="I49" i="10"/>
  <c r="I49" i="11" s="1"/>
  <c r="I49" i="15" s="1"/>
  <c r="I49" i="16" s="1"/>
  <c r="I49" i="17" s="1"/>
  <c r="I49" i="18" s="1"/>
  <c r="I49" i="19" s="1"/>
  <c r="I49" i="20" s="1"/>
  <c r="I49" i="21" s="1"/>
  <c r="I49" i="22" s="1"/>
  <c r="I49" i="23" s="1"/>
  <c r="I49" i="24" s="1"/>
  <c r="I10" i="10"/>
  <c r="I10" i="11" s="1"/>
  <c r="I10" i="15" s="1"/>
  <c r="I10" i="16" s="1"/>
  <c r="I10" i="17" s="1"/>
  <c r="I10" i="18" s="1"/>
  <c r="I10" i="19" s="1"/>
  <c r="I10" i="20" s="1"/>
  <c r="I10" i="21" s="1"/>
  <c r="I10" i="22" s="1"/>
  <c r="I10" i="23" s="1"/>
  <c r="I10" i="24" s="1"/>
  <c r="I26" i="10"/>
  <c r="I26" i="11" s="1"/>
  <c r="I26" i="15" s="1"/>
  <c r="I26" i="16" s="1"/>
  <c r="I26" i="17" s="1"/>
  <c r="I26" i="18" s="1"/>
  <c r="I26" i="19" s="1"/>
  <c r="I26" i="20" s="1"/>
  <c r="I26" i="21" s="1"/>
  <c r="I26" i="22" s="1"/>
  <c r="I26" i="23" s="1"/>
  <c r="I26" i="24" s="1"/>
  <c r="I27" i="10"/>
  <c r="I27" i="11" s="1"/>
  <c r="I27" i="15" s="1"/>
  <c r="I27" i="16" s="1"/>
  <c r="I27" i="17" s="1"/>
  <c r="I27" i="18" s="1"/>
  <c r="I27" i="19" s="1"/>
  <c r="I27" i="20" s="1"/>
  <c r="I27" i="21" s="1"/>
  <c r="I27" i="22" s="1"/>
  <c r="I27" i="23" s="1"/>
  <c r="I27" i="24" s="1"/>
  <c r="I28" i="10"/>
  <c r="I28" i="11" s="1"/>
  <c r="I28" i="15" s="1"/>
  <c r="I28" i="16" s="1"/>
  <c r="I28" i="17" s="1"/>
  <c r="I28" i="18" s="1"/>
  <c r="I28" i="19" s="1"/>
  <c r="I28" i="20" s="1"/>
  <c r="I28" i="21" s="1"/>
  <c r="I28" i="22" s="1"/>
  <c r="I28" i="23" s="1"/>
  <c r="I28" i="24" s="1"/>
  <c r="I31" i="10"/>
  <c r="I31" i="11" s="1"/>
  <c r="I31" i="15" s="1"/>
  <c r="I31" i="16" s="1"/>
  <c r="I31" i="17" s="1"/>
  <c r="I31" i="18" s="1"/>
  <c r="I31" i="19" s="1"/>
  <c r="I31" i="20" s="1"/>
  <c r="I31" i="21" s="1"/>
  <c r="I31" i="22" s="1"/>
  <c r="I31" i="23" s="1"/>
  <c r="I31" i="24" s="1"/>
  <c r="I32" i="10"/>
  <c r="I32" i="11" s="1"/>
  <c r="I32" i="15" s="1"/>
  <c r="I32" i="16" s="1"/>
  <c r="I32" i="17" s="1"/>
  <c r="I32" i="18" s="1"/>
  <c r="I32" i="19" s="1"/>
  <c r="I32" i="20" s="1"/>
  <c r="I32" i="21" s="1"/>
  <c r="I32" i="22" s="1"/>
  <c r="I32" i="23" s="1"/>
  <c r="I32" i="24" s="1"/>
  <c r="I33" i="10"/>
  <c r="I33" i="11" s="1"/>
  <c r="I33" i="15" s="1"/>
  <c r="I33" i="16" s="1"/>
  <c r="I33" i="17" s="1"/>
  <c r="I33" i="18" s="1"/>
  <c r="I33" i="19" s="1"/>
  <c r="I33" i="20" s="1"/>
  <c r="I33" i="21" s="1"/>
  <c r="I33" i="22" s="1"/>
  <c r="I33" i="23" s="1"/>
  <c r="I33" i="24" s="1"/>
  <c r="I17" i="10"/>
  <c r="I17" i="11" s="1"/>
  <c r="I17" i="15" s="1"/>
  <c r="I17" i="16" s="1"/>
  <c r="I17" i="17" s="1"/>
  <c r="I17" i="18" s="1"/>
  <c r="I17" i="19" s="1"/>
  <c r="I17" i="20" s="1"/>
  <c r="I17" i="21" s="1"/>
  <c r="I17" i="22" s="1"/>
  <c r="I17" i="23" s="1"/>
  <c r="I17" i="24" s="1"/>
  <c r="I38" i="10"/>
  <c r="I38" i="11" s="1"/>
  <c r="I38" i="15" s="1"/>
  <c r="I38" i="16" s="1"/>
  <c r="I38" i="17" s="1"/>
  <c r="I38" i="18" s="1"/>
  <c r="I38" i="19" s="1"/>
  <c r="I38" i="20" s="1"/>
  <c r="I38" i="21" s="1"/>
  <c r="I38" i="22" s="1"/>
  <c r="I38" i="23" s="1"/>
  <c r="I38" i="24" s="1"/>
  <c r="I39" i="10"/>
  <c r="I39" i="11" s="1"/>
  <c r="I39" i="15" s="1"/>
  <c r="I39" i="16" s="1"/>
  <c r="I39" i="17" s="1"/>
  <c r="I39" i="18" s="1"/>
  <c r="I39" i="19" s="1"/>
  <c r="I39" i="20" s="1"/>
  <c r="I39" i="21" s="1"/>
  <c r="I39" i="22" s="1"/>
  <c r="I39" i="23" s="1"/>
  <c r="I39" i="24" s="1"/>
  <c r="I41" i="10"/>
  <c r="I41" i="11" s="1"/>
  <c r="I41" i="15" s="1"/>
  <c r="I41" i="16" s="1"/>
  <c r="I41" i="17" s="1"/>
  <c r="I41" i="18" s="1"/>
  <c r="I41" i="19" s="1"/>
  <c r="I41" i="20" s="1"/>
  <c r="I41" i="21" s="1"/>
  <c r="I41" i="22" s="1"/>
  <c r="I41" i="23" s="1"/>
  <c r="I41" i="24" s="1"/>
  <c r="I42" i="10"/>
  <c r="I42" i="11" s="1"/>
  <c r="I42" i="15" s="1"/>
  <c r="I42" i="16" s="1"/>
  <c r="I42" i="17" s="1"/>
  <c r="I42" i="18" s="1"/>
  <c r="I42" i="19" s="1"/>
  <c r="I42" i="20" s="1"/>
  <c r="I42" i="21" s="1"/>
  <c r="I42" i="22" s="1"/>
  <c r="I42" i="23" s="1"/>
  <c r="I42" i="24" s="1"/>
  <c r="I43" i="10"/>
  <c r="I43" i="11" s="1"/>
  <c r="I43" i="15" s="1"/>
  <c r="I43" i="16" s="1"/>
  <c r="I43" i="17" s="1"/>
  <c r="I43" i="18" s="1"/>
  <c r="I43" i="19" s="1"/>
  <c r="I43" i="20" s="1"/>
  <c r="I43" i="21" s="1"/>
  <c r="I43" i="22" s="1"/>
  <c r="I43" i="23" s="1"/>
  <c r="I43" i="24" s="1"/>
  <c r="I45" i="10"/>
  <c r="I45" i="11" s="1"/>
  <c r="I45" i="15" s="1"/>
  <c r="I45" i="16" s="1"/>
  <c r="I45" i="17" s="1"/>
  <c r="I45" i="18" s="1"/>
  <c r="I45" i="19" s="1"/>
  <c r="I45" i="20" s="1"/>
  <c r="I45" i="21" s="1"/>
  <c r="I45" i="22" s="1"/>
  <c r="I45" i="23" s="1"/>
  <c r="I45" i="24" s="1"/>
  <c r="I18" i="10"/>
  <c r="I18" i="11" s="1"/>
  <c r="I18" i="15" s="1"/>
  <c r="I18" i="16" s="1"/>
  <c r="I18" i="17" s="1"/>
  <c r="I18" i="18" s="1"/>
  <c r="I18" i="19" s="1"/>
  <c r="I18" i="20" s="1"/>
  <c r="I18" i="21" s="1"/>
  <c r="I18" i="22" s="1"/>
  <c r="I18" i="23" s="1"/>
  <c r="I18" i="24" s="1"/>
  <c r="I19" i="10"/>
  <c r="I20" i="10"/>
  <c r="I21" i="10"/>
  <c r="I5" i="15" l="1"/>
  <c r="I5" i="16" s="1"/>
  <c r="I4" i="18"/>
  <c r="I21" i="11"/>
  <c r="I21" i="15" s="1"/>
  <c r="I21" i="16" s="1"/>
  <c r="I21" i="17" s="1"/>
  <c r="I21" i="18" s="1"/>
  <c r="I21" i="19" s="1"/>
  <c r="I21" i="20" s="1"/>
  <c r="I21" i="21" s="1"/>
  <c r="I21" i="22" s="1"/>
  <c r="I21" i="23" s="1"/>
  <c r="I21" i="24" s="1"/>
  <c r="I20" i="11"/>
  <c r="I20" i="15" s="1"/>
  <c r="I20" i="16" s="1"/>
  <c r="I20" i="17" s="1"/>
  <c r="I20" i="18" s="1"/>
  <c r="I20" i="19" s="1"/>
  <c r="I20" i="20" s="1"/>
  <c r="I20" i="21" s="1"/>
  <c r="I20" i="22" s="1"/>
  <c r="I20" i="23" s="1"/>
  <c r="I20" i="24" s="1"/>
  <c r="I19" i="11"/>
  <c r="I19" i="15" s="1"/>
  <c r="I19" i="16" s="1"/>
  <c r="I19" i="17" s="1"/>
  <c r="I19" i="18" s="1"/>
  <c r="I19" i="19" s="1"/>
  <c r="I19" i="20" s="1"/>
  <c r="I19" i="21" s="1"/>
  <c r="I19" i="22" s="1"/>
  <c r="I19" i="23" s="1"/>
  <c r="I19" i="24" s="1"/>
  <c r="I11" i="11"/>
  <c r="I11" i="15" s="1"/>
  <c r="I11" i="16" s="1"/>
  <c r="I9" i="11"/>
  <c r="I9" i="15" s="1"/>
  <c r="I9" i="16" s="1"/>
  <c r="I9" i="17" s="1"/>
  <c r="I9" i="18" s="1"/>
  <c r="I9" i="19" s="1"/>
  <c r="I9" i="20" s="1"/>
  <c r="I9" i="21" s="1"/>
  <c r="I9" i="22" s="1"/>
  <c r="I9" i="23" s="1"/>
  <c r="I9" i="24" s="1"/>
  <c r="I8" i="11"/>
  <c r="I8" i="15" s="1"/>
  <c r="I8" i="16" s="1"/>
  <c r="I8" i="17" s="1"/>
  <c r="I8" i="18" s="1"/>
  <c r="I8" i="19" s="1"/>
  <c r="I8" i="20" s="1"/>
  <c r="I8" i="21" s="1"/>
  <c r="I8" i="22" s="1"/>
  <c r="I8" i="23" s="1"/>
  <c r="I8" i="24" s="1"/>
  <c r="I7" i="11"/>
  <c r="I7" i="15" s="1"/>
  <c r="I7" i="16" s="1"/>
  <c r="I7" i="17" s="1"/>
  <c r="I7" i="18" s="1"/>
  <c r="I7" i="19" s="1"/>
  <c r="I7" i="20" s="1"/>
  <c r="I7" i="21" s="1"/>
  <c r="I7" i="22" s="1"/>
  <c r="I7" i="23" s="1"/>
  <c r="I7" i="24" s="1"/>
  <c r="I6" i="11"/>
  <c r="I6" i="15" s="1"/>
  <c r="I6" i="16" s="1"/>
  <c r="I6" i="17" s="1"/>
  <c r="I6" i="18" s="1"/>
  <c r="I6" i="19" s="1"/>
  <c r="I6" i="20" s="1"/>
  <c r="I6" i="21" s="1"/>
  <c r="I6" i="22" s="1"/>
  <c r="I6" i="23" s="1"/>
  <c r="I6" i="24" s="1"/>
  <c r="I50" i="10"/>
  <c r="I50" i="11" l="1"/>
  <c r="I50" i="15"/>
  <c r="I11" i="17"/>
  <c r="I50" i="16"/>
  <c r="I4" i="19"/>
  <c r="I5" i="17"/>
  <c r="I11" i="18" l="1"/>
  <c r="I50" i="17"/>
  <c r="I5" i="18"/>
  <c r="I4" i="20"/>
  <c r="H5" i="11"/>
  <c r="H6" i="11"/>
  <c r="H7" i="11"/>
  <c r="H9" i="11"/>
  <c r="H11" i="11"/>
  <c r="H23" i="11"/>
  <c r="H25" i="11"/>
  <c r="H37" i="11"/>
  <c r="H40" i="11"/>
  <c r="H44" i="11"/>
  <c r="H49" i="11"/>
  <c r="H10" i="11"/>
  <c r="H26" i="11"/>
  <c r="H27" i="11"/>
  <c r="H28" i="11"/>
  <c r="H31" i="11"/>
  <c r="H32" i="11"/>
  <c r="H33" i="11"/>
  <c r="H17" i="11"/>
  <c r="H38" i="11"/>
  <c r="H39" i="11"/>
  <c r="H41" i="11"/>
  <c r="H42" i="11"/>
  <c r="H43" i="11"/>
  <c r="H45" i="11"/>
  <c r="H18" i="11"/>
  <c r="H19" i="11"/>
  <c r="H20" i="11"/>
  <c r="H21" i="11"/>
  <c r="H4" i="11"/>
  <c r="H50" i="11" l="1"/>
  <c r="I11" i="19"/>
  <c r="I50" i="18"/>
  <c r="I4" i="21"/>
  <c r="I5" i="19"/>
  <c r="I11" i="20" l="1"/>
  <c r="I50" i="19"/>
  <c r="I5" i="20"/>
  <c r="I4" i="22"/>
  <c r="I11" i="21" l="1"/>
  <c r="I50" i="20"/>
  <c r="I4" i="23"/>
  <c r="I5" i="21"/>
  <c r="I11" i="22" l="1"/>
  <c r="I50" i="21"/>
  <c r="I5" i="22"/>
  <c r="I4" i="24"/>
  <c r="I11" i="23" l="1"/>
  <c r="I50" i="22"/>
  <c r="I5" i="23"/>
  <c r="I11" i="24" l="1"/>
  <c r="I50" i="23"/>
  <c r="I5" i="24"/>
  <c r="I50" i="24" l="1"/>
</calcChain>
</file>

<file path=xl/sharedStrings.xml><?xml version="1.0" encoding="utf-8"?>
<sst xmlns="http://schemas.openxmlformats.org/spreadsheetml/2006/main" count="887" uniqueCount="79">
  <si>
    <t>由利本荘市公衆無線LAN利用状況</t>
    <rPh sb="14" eb="16">
      <t>ジョウキョウ</t>
    </rPh>
    <phoneticPr fontId="2"/>
  </si>
  <si>
    <t>本庁舎</t>
    <rPh sb="0" eb="3">
      <t>ホンチョウシャ</t>
    </rPh>
    <phoneticPr fontId="2"/>
  </si>
  <si>
    <t>１F</t>
    <phoneticPr fontId="2"/>
  </si>
  <si>
    <t>①</t>
    <phoneticPr fontId="2"/>
  </si>
  <si>
    <t>②</t>
    <phoneticPr fontId="2"/>
  </si>
  <si>
    <t>３F</t>
    <phoneticPr fontId="2"/>
  </si>
  <si>
    <t>４F</t>
    <phoneticPr fontId="2"/>
  </si>
  <si>
    <t>２F</t>
    <phoneticPr fontId="2"/>
  </si>
  <si>
    <t>第二庁舎</t>
    <rPh sb="0" eb="2">
      <t>ダイニ</t>
    </rPh>
    <rPh sb="2" eb="4">
      <t>チョウシャ</t>
    </rPh>
    <phoneticPr fontId="2"/>
  </si>
  <si>
    <t>日新館</t>
    <rPh sb="0" eb="2">
      <t>ニッシン</t>
    </rPh>
    <rPh sb="2" eb="3">
      <t>カン</t>
    </rPh>
    <phoneticPr fontId="2"/>
  </si>
  <si>
    <t>岩城総合支所</t>
    <rPh sb="0" eb="2">
      <t>イワキ</t>
    </rPh>
    <rPh sb="2" eb="4">
      <t>ソウゴウ</t>
    </rPh>
    <rPh sb="4" eb="6">
      <t>シショ</t>
    </rPh>
    <phoneticPr fontId="2"/>
  </si>
  <si>
    <t>出羽伝承館</t>
    <rPh sb="0" eb="2">
      <t>デワ</t>
    </rPh>
    <rPh sb="2" eb="5">
      <t>デンショウカン</t>
    </rPh>
    <phoneticPr fontId="2"/>
  </si>
  <si>
    <t>善隣館</t>
    <rPh sb="0" eb="2">
      <t>ゼンリン</t>
    </rPh>
    <rPh sb="2" eb="3">
      <t>カン</t>
    </rPh>
    <phoneticPr fontId="2"/>
  </si>
  <si>
    <t>東由利総合支所</t>
    <rPh sb="0" eb="3">
      <t>ヒガシユリ</t>
    </rPh>
    <rPh sb="3" eb="5">
      <t>ソウゴウ</t>
    </rPh>
    <rPh sb="5" eb="7">
      <t>シショ</t>
    </rPh>
    <phoneticPr fontId="2"/>
  </si>
  <si>
    <t>西目総合支所</t>
    <rPh sb="0" eb="2">
      <t>ニシメ</t>
    </rPh>
    <rPh sb="2" eb="4">
      <t>ソウゴウ</t>
    </rPh>
    <rPh sb="4" eb="6">
      <t>シショ</t>
    </rPh>
    <phoneticPr fontId="2"/>
  </si>
  <si>
    <t>鳥海総合支所</t>
    <rPh sb="0" eb="2">
      <t>チョウカイ</t>
    </rPh>
    <rPh sb="2" eb="4">
      <t>ソウゴウ</t>
    </rPh>
    <rPh sb="4" eb="6">
      <t>シショ</t>
    </rPh>
    <phoneticPr fontId="2"/>
  </si>
  <si>
    <t>施設名</t>
    <rPh sb="0" eb="2">
      <t>シセツ</t>
    </rPh>
    <rPh sb="2" eb="3">
      <t>メイ</t>
    </rPh>
    <phoneticPr fontId="2"/>
  </si>
  <si>
    <t>５F</t>
    <phoneticPr fontId="2"/>
  </si>
  <si>
    <t>合　計</t>
    <rPh sb="0" eb="1">
      <t>アイ</t>
    </rPh>
    <rPh sb="2" eb="3">
      <t>ケイ</t>
    </rPh>
    <phoneticPr fontId="2"/>
  </si>
  <si>
    <t>ガス水道局</t>
    <rPh sb="2" eb="5">
      <t>スイドウキョク</t>
    </rPh>
    <phoneticPr fontId="2"/>
  </si>
  <si>
    <t>鶴舞会館</t>
    <rPh sb="0" eb="2">
      <t>ツルマイ</t>
    </rPh>
    <rPh sb="2" eb="4">
      <t>カイカン</t>
    </rPh>
    <phoneticPr fontId="2"/>
  </si>
  <si>
    <t>ボートプラザアクアパル</t>
    <phoneticPr fontId="2"/>
  </si>
  <si>
    <t>ぱいんすぱ新山</t>
    <rPh sb="5" eb="7">
      <t>シンザン</t>
    </rPh>
    <phoneticPr fontId="2"/>
  </si>
  <si>
    <t>市民交流学習センター</t>
    <rPh sb="0" eb="2">
      <t>シミン</t>
    </rPh>
    <rPh sb="2" eb="4">
      <t>コウリュウ</t>
    </rPh>
    <rPh sb="4" eb="6">
      <t>ガクシュウ</t>
    </rPh>
    <phoneticPr fontId="2"/>
  </si>
  <si>
    <t>岩城交流ターミナル</t>
    <rPh sb="0" eb="2">
      <t>イワキ</t>
    </rPh>
    <rPh sb="2" eb="4">
      <t>コウリュウ</t>
    </rPh>
    <phoneticPr fontId="2"/>
  </si>
  <si>
    <t>伝兵衛湯荘</t>
    <rPh sb="0" eb="1">
      <t>デン</t>
    </rPh>
    <rPh sb="1" eb="2">
      <t>ヘイ</t>
    </rPh>
    <rPh sb="2" eb="3">
      <t>エイ</t>
    </rPh>
    <rPh sb="3" eb="4">
      <t>ユ</t>
    </rPh>
    <rPh sb="4" eb="5">
      <t>ソウ</t>
    </rPh>
    <phoneticPr fontId="2"/>
  </si>
  <si>
    <t>八十八美術館</t>
    <rPh sb="0" eb="1">
      <t>ハチ</t>
    </rPh>
    <rPh sb="1" eb="2">
      <t>ジュウ</t>
    </rPh>
    <rPh sb="2" eb="3">
      <t>ハチ</t>
    </rPh>
    <rPh sb="3" eb="6">
      <t>ビジュツカン</t>
    </rPh>
    <phoneticPr fontId="2"/>
  </si>
  <si>
    <t>由利図書館</t>
    <rPh sb="0" eb="2">
      <t>ユリ</t>
    </rPh>
    <rPh sb="2" eb="5">
      <t>トショカン</t>
    </rPh>
    <phoneticPr fontId="2"/>
  </si>
  <si>
    <t>ゆりえもん</t>
    <phoneticPr fontId="2"/>
  </si>
  <si>
    <t>南由利原青少年旅行村</t>
    <rPh sb="0" eb="1">
      <t>ミナミ</t>
    </rPh>
    <rPh sb="1" eb="3">
      <t>ユリ</t>
    </rPh>
    <rPh sb="3" eb="4">
      <t>ハラ</t>
    </rPh>
    <rPh sb="4" eb="7">
      <t>セイショウネン</t>
    </rPh>
    <rPh sb="7" eb="10">
      <t>リョコウソン</t>
    </rPh>
    <phoneticPr fontId="2"/>
  </si>
  <si>
    <t>鶴舞温泉</t>
    <rPh sb="0" eb="2">
      <t>ツルマイ</t>
    </rPh>
    <rPh sb="2" eb="4">
      <t>オンセン</t>
    </rPh>
    <phoneticPr fontId="2"/>
  </si>
  <si>
    <t>黄桜温泉　湯楽里</t>
    <rPh sb="0" eb="2">
      <t>キザクラ</t>
    </rPh>
    <rPh sb="2" eb="4">
      <t>オンセン</t>
    </rPh>
    <rPh sb="5" eb="6">
      <t>ユ</t>
    </rPh>
    <rPh sb="6" eb="7">
      <t>ラク</t>
    </rPh>
    <rPh sb="7" eb="8">
      <t>リ</t>
    </rPh>
    <phoneticPr fontId="2"/>
  </si>
  <si>
    <t>東由利公民館</t>
    <rPh sb="0" eb="3">
      <t>ヒガシユリ</t>
    </rPh>
    <rPh sb="3" eb="6">
      <t>コウミンカン</t>
    </rPh>
    <phoneticPr fontId="2"/>
  </si>
  <si>
    <t>西目公民館シーガル</t>
    <rPh sb="0" eb="2">
      <t>ニシメ</t>
    </rPh>
    <rPh sb="2" eb="5">
      <t>コウミンカン</t>
    </rPh>
    <phoneticPr fontId="2"/>
  </si>
  <si>
    <t>にしめ物産館</t>
    <rPh sb="3" eb="6">
      <t>ブッサンカン</t>
    </rPh>
    <phoneticPr fontId="2"/>
  </si>
  <si>
    <t>西目かしわ温泉</t>
    <rPh sb="0" eb="2">
      <t>ニシメ</t>
    </rPh>
    <rPh sb="5" eb="7">
      <t>オンセン</t>
    </rPh>
    <phoneticPr fontId="2"/>
  </si>
  <si>
    <t>紫水館</t>
    <rPh sb="0" eb="2">
      <t>シスイ</t>
    </rPh>
    <rPh sb="2" eb="3">
      <t>カン</t>
    </rPh>
    <phoneticPr fontId="2"/>
  </si>
  <si>
    <t>延べ通信時間
(時間)</t>
    <rPh sb="0" eb="1">
      <t>ノ</t>
    </rPh>
    <rPh sb="2" eb="4">
      <t>ツウシン</t>
    </rPh>
    <rPh sb="4" eb="6">
      <t>ジカン</t>
    </rPh>
    <rPh sb="8" eb="10">
      <t>ジカン</t>
    </rPh>
    <phoneticPr fontId="2"/>
  </si>
  <si>
    <t>延べ利用者数
(人)</t>
    <rPh sb="0" eb="1">
      <t>ノ</t>
    </rPh>
    <rPh sb="2" eb="4">
      <t>リヨウ</t>
    </rPh>
    <rPh sb="4" eb="5">
      <t>シャ</t>
    </rPh>
    <rPh sb="5" eb="6">
      <t>スウ</t>
    </rPh>
    <rPh sb="8" eb="9">
      <t>ニン</t>
    </rPh>
    <phoneticPr fontId="2"/>
  </si>
  <si>
    <t>実利用者数
(人)</t>
    <rPh sb="0" eb="1">
      <t>ジツ</t>
    </rPh>
    <rPh sb="1" eb="3">
      <t>リヨウ</t>
    </rPh>
    <rPh sb="3" eb="4">
      <t>シャ</t>
    </rPh>
    <rPh sb="4" eb="5">
      <t>スウ</t>
    </rPh>
    <rPh sb="7" eb="8">
      <t>ニン</t>
    </rPh>
    <phoneticPr fontId="2"/>
  </si>
  <si>
    <t>前月比
（実利用者）</t>
    <rPh sb="0" eb="2">
      <t>ゼンゲツ</t>
    </rPh>
    <rPh sb="2" eb="3">
      <t>ヒ</t>
    </rPh>
    <rPh sb="5" eb="6">
      <t>ジツ</t>
    </rPh>
    <rPh sb="6" eb="9">
      <t>リヨウシャ</t>
    </rPh>
    <phoneticPr fontId="2"/>
  </si>
  <si>
    <t>鳥海山ろく線矢島駅</t>
    <rPh sb="0" eb="2">
      <t>チョウカイ</t>
    </rPh>
    <rPh sb="2" eb="3">
      <t>サン</t>
    </rPh>
    <rPh sb="5" eb="6">
      <t>セン</t>
    </rPh>
    <rPh sb="6" eb="8">
      <t>ヤシマ</t>
    </rPh>
    <rPh sb="8" eb="9">
      <t>エキ</t>
    </rPh>
    <phoneticPr fontId="2"/>
  </si>
  <si>
    <t>利用者
累計</t>
    <rPh sb="0" eb="3">
      <t>リヨウシャ</t>
    </rPh>
    <rPh sb="4" eb="6">
      <t>ルイケイ</t>
    </rPh>
    <phoneticPr fontId="2"/>
  </si>
  <si>
    <t>大内総合支所</t>
    <rPh sb="0" eb="2">
      <t>オオウチ</t>
    </rPh>
    <rPh sb="2" eb="4">
      <t>ソウゴウ</t>
    </rPh>
    <rPh sb="4" eb="6">
      <t>シショ</t>
    </rPh>
    <phoneticPr fontId="2"/>
  </si>
  <si>
    <t>矢島総合支所</t>
    <rPh sb="0" eb="2">
      <t>ヤシマ</t>
    </rPh>
    <rPh sb="2" eb="4">
      <t>ソウゴウ</t>
    </rPh>
    <rPh sb="4" eb="6">
      <t>シショ</t>
    </rPh>
    <phoneticPr fontId="2"/>
  </si>
  <si>
    <t>道の駅清水の里・鳥海郷直売所</t>
    <rPh sb="0" eb="1">
      <t>ミチ</t>
    </rPh>
    <rPh sb="2" eb="3">
      <t>エキ</t>
    </rPh>
    <rPh sb="3" eb="5">
      <t>シミズ</t>
    </rPh>
    <rPh sb="6" eb="7">
      <t>サト</t>
    </rPh>
    <rPh sb="8" eb="10">
      <t>チョウカイ</t>
    </rPh>
    <rPh sb="10" eb="11">
      <t>ゴウ</t>
    </rPh>
    <rPh sb="11" eb="13">
      <t>チョクバイ</t>
    </rPh>
    <rPh sb="13" eb="14">
      <t>ショ</t>
    </rPh>
    <phoneticPr fontId="2"/>
  </si>
  <si>
    <t>由利総合支所</t>
    <rPh sb="0" eb="2">
      <t>ユリ</t>
    </rPh>
    <rPh sb="2" eb="4">
      <t>ソウゴウ</t>
    </rPh>
    <rPh sb="4" eb="6">
      <t>シショ</t>
    </rPh>
    <phoneticPr fontId="2"/>
  </si>
  <si>
    <t>まいーれ　ラウンジ</t>
    <phoneticPr fontId="2"/>
  </si>
  <si>
    <t>まいーれ　多目的ホール</t>
    <rPh sb="5" eb="8">
      <t>タモクテキ</t>
    </rPh>
    <phoneticPr fontId="2"/>
  </si>
  <si>
    <t>前年3月
実利用者</t>
    <rPh sb="0" eb="2">
      <t>ゼンネン</t>
    </rPh>
    <rPh sb="3" eb="4">
      <t>ツキ</t>
    </rPh>
    <rPh sb="5" eb="6">
      <t>ジツ</t>
    </rPh>
    <rPh sb="6" eb="9">
      <t>リヨウシャ</t>
    </rPh>
    <phoneticPr fontId="2"/>
  </si>
  <si>
    <t>前年比
（実利用者）</t>
    <rPh sb="0" eb="2">
      <t>ゼンネン</t>
    </rPh>
    <rPh sb="2" eb="3">
      <t>ヒ</t>
    </rPh>
    <rPh sb="5" eb="6">
      <t>ジツ</t>
    </rPh>
    <rPh sb="6" eb="9">
      <t>リヨウシャ</t>
    </rPh>
    <phoneticPr fontId="2"/>
  </si>
  <si>
    <t>１F</t>
    <phoneticPr fontId="2"/>
  </si>
  <si>
    <t>①</t>
    <phoneticPr fontId="2"/>
  </si>
  <si>
    <t>②</t>
    <phoneticPr fontId="2"/>
  </si>
  <si>
    <t>２F</t>
    <phoneticPr fontId="2"/>
  </si>
  <si>
    <t>３F</t>
    <phoneticPr fontId="2"/>
  </si>
  <si>
    <t>４F</t>
    <phoneticPr fontId="2"/>
  </si>
  <si>
    <t>５F</t>
    <phoneticPr fontId="2"/>
  </si>
  <si>
    <t>ボートプラザアクアパル</t>
    <phoneticPr fontId="2"/>
  </si>
  <si>
    <t>ゆりえもん</t>
    <phoneticPr fontId="2"/>
  </si>
  <si>
    <t>３F</t>
    <phoneticPr fontId="2"/>
  </si>
  <si>
    <t>消防本部</t>
    <rPh sb="0" eb="2">
      <t>ショウボウ</t>
    </rPh>
    <rPh sb="2" eb="4">
      <t>ホンブ</t>
    </rPh>
    <phoneticPr fontId="2"/>
  </si>
  <si>
    <t>②</t>
    <phoneticPr fontId="2"/>
  </si>
  <si>
    <t>地域</t>
    <rPh sb="0" eb="2">
      <t>チイキ</t>
    </rPh>
    <phoneticPr fontId="2"/>
  </si>
  <si>
    <t>本荘</t>
    <rPh sb="0" eb="2">
      <t>ホンジョウ</t>
    </rPh>
    <phoneticPr fontId="2"/>
  </si>
  <si>
    <t>矢島</t>
    <rPh sb="0" eb="2">
      <t>ヤシマ</t>
    </rPh>
    <phoneticPr fontId="2"/>
  </si>
  <si>
    <t>岩城</t>
    <rPh sb="0" eb="2">
      <t>イワキ</t>
    </rPh>
    <phoneticPr fontId="2"/>
  </si>
  <si>
    <t>由利</t>
    <rPh sb="0" eb="2">
      <t>ユリ</t>
    </rPh>
    <phoneticPr fontId="2"/>
  </si>
  <si>
    <t>大内</t>
    <rPh sb="0" eb="2">
      <t>オオウチ</t>
    </rPh>
    <phoneticPr fontId="2"/>
  </si>
  <si>
    <t>東由利</t>
    <rPh sb="0" eb="3">
      <t>ヒガシユリ</t>
    </rPh>
    <phoneticPr fontId="2"/>
  </si>
  <si>
    <t>西目</t>
    <rPh sb="0" eb="2">
      <t>ニシメ</t>
    </rPh>
    <phoneticPr fontId="2"/>
  </si>
  <si>
    <t>鳥海</t>
    <rPh sb="0" eb="2">
      <t>チョウカイ</t>
    </rPh>
    <phoneticPr fontId="2"/>
  </si>
  <si>
    <t>大内総合支所（第２庁舎）</t>
    <rPh sb="0" eb="2">
      <t>オオウチ</t>
    </rPh>
    <rPh sb="2" eb="4">
      <t>ソウゴウ</t>
    </rPh>
    <rPh sb="4" eb="6">
      <t>シショ</t>
    </rPh>
    <rPh sb="7" eb="8">
      <t>ダイ</t>
    </rPh>
    <rPh sb="9" eb="11">
      <t>チョウシャ</t>
    </rPh>
    <phoneticPr fontId="2"/>
  </si>
  <si>
    <t>レストハウス　すえひろ</t>
    <phoneticPr fontId="2"/>
  </si>
  <si>
    <t>レストハウス　すえひろ</t>
    <phoneticPr fontId="2"/>
  </si>
  <si>
    <t>2019/4/1～4/30</t>
    <phoneticPr fontId="2"/>
  </si>
  <si>
    <t>H31年度
利用者累計</t>
    <rPh sb="3" eb="5">
      <t>ネンド</t>
    </rPh>
    <rPh sb="6" eb="9">
      <t>リヨウシャ</t>
    </rPh>
    <rPh sb="9" eb="11">
      <t>ルイケイ</t>
    </rPh>
    <phoneticPr fontId="2"/>
  </si>
  <si>
    <t>2019/4/1～2020/3/31</t>
    <phoneticPr fontId="2"/>
  </si>
  <si>
    <t>R1年度
利用者累計</t>
    <rPh sb="2" eb="4">
      <t>ネンド</t>
    </rPh>
    <rPh sb="5" eb="8">
      <t>リヨウシャ</t>
    </rPh>
    <rPh sb="8" eb="10">
      <t>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</si>
</sst>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i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38" fontId="7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8" fillId="0" borderId="5" xfId="0" applyNumberFormat="1" applyFont="1" applyBorder="1">
      <alignment vertical="center"/>
    </xf>
    <xf numFmtId="38" fontId="7" fillId="0" borderId="6" xfId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5" fillId="0" borderId="14" xfId="0" applyNumberFormat="1" applyFont="1" applyBorder="1">
      <alignment vertical="center"/>
    </xf>
    <xf numFmtId="38" fontId="5" fillId="0" borderId="16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38" fontId="8" fillId="0" borderId="19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8" fillId="0" borderId="20" xfId="0" applyNumberFormat="1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38" fontId="7" fillId="0" borderId="0" xfId="1" applyFont="1" applyBorder="1">
      <alignment vertical="center"/>
    </xf>
    <xf numFmtId="38" fontId="5" fillId="0" borderId="0" xfId="0" applyNumberFormat="1" applyFont="1" applyBorder="1">
      <alignment vertical="center"/>
    </xf>
    <xf numFmtId="38" fontId="5" fillId="0" borderId="2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8" fillId="0" borderId="0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7" fillId="0" borderId="26" xfId="1" applyFont="1" applyBorder="1">
      <alignment vertical="center"/>
    </xf>
    <xf numFmtId="38" fontId="8" fillId="0" borderId="27" xfId="0" applyNumberFormat="1" applyFont="1" applyBorder="1">
      <alignment vertical="center"/>
    </xf>
    <xf numFmtId="38" fontId="5" fillId="0" borderId="28" xfId="0" applyNumberFormat="1" applyFont="1" applyBorder="1">
      <alignment vertical="center"/>
    </xf>
    <xf numFmtId="38" fontId="8" fillId="0" borderId="29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8" fontId="7" fillId="0" borderId="36" xfId="1" applyFont="1" applyBorder="1">
      <alignment vertical="center"/>
    </xf>
    <xf numFmtId="38" fontId="8" fillId="0" borderId="37" xfId="0" applyNumberFormat="1" applyFont="1" applyBorder="1">
      <alignment vertical="center"/>
    </xf>
    <xf numFmtId="38" fontId="5" fillId="0" borderId="38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20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3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 shrinkToFit="1"/>
    </xf>
    <xf numFmtId="0" fontId="4" fillId="0" borderId="22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zoomScaleNormal="100" workbookViewId="0">
      <selection activeCell="E35" sqref="E35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6" width="15.875" style="1" bestFit="1" customWidth="1"/>
    <col min="7" max="7" width="15.875" style="1" customWidth="1"/>
    <col min="8" max="8" width="13" style="1" customWidth="1"/>
    <col min="9" max="9" width="10.875" style="1" hidden="1" customWidth="1"/>
    <col min="10" max="10" width="11.375" style="1" bestFit="1" customWidth="1"/>
    <col min="11" max="16384" width="9" style="1"/>
  </cols>
  <sheetData>
    <row r="1" spans="1:10" ht="41.25" customHeight="1" x14ac:dyDescent="0.15">
      <c r="B1" s="46" t="s">
        <v>0</v>
      </c>
      <c r="C1" s="46"/>
      <c r="D1" s="46"/>
      <c r="E1" s="46"/>
      <c r="F1" s="46"/>
      <c r="G1" s="46"/>
      <c r="H1" s="46"/>
    </row>
    <row r="2" spans="1:10" ht="22.5" customHeight="1" thickBot="1" x14ac:dyDescent="0.2">
      <c r="B2" s="47" t="s">
        <v>75</v>
      </c>
      <c r="C2" s="47"/>
      <c r="D2" s="47"/>
      <c r="E2" s="47"/>
      <c r="F2" s="47"/>
      <c r="G2" s="47"/>
      <c r="H2" s="47"/>
    </row>
    <row r="3" spans="1:10" ht="34.3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42</v>
      </c>
      <c r="J3" s="31" t="s">
        <v>49</v>
      </c>
    </row>
    <row r="4" spans="1:10" ht="34.35" customHeight="1" thickTop="1" x14ac:dyDescent="0.15">
      <c r="A4" s="67" t="s">
        <v>64</v>
      </c>
      <c r="B4" s="50" t="s">
        <v>1</v>
      </c>
      <c r="C4" s="45" t="s">
        <v>2</v>
      </c>
      <c r="D4" s="20" t="s">
        <v>3</v>
      </c>
      <c r="E4" s="32">
        <v>5635</v>
      </c>
      <c r="F4" s="32">
        <v>2759</v>
      </c>
      <c r="G4" s="32">
        <v>657</v>
      </c>
      <c r="H4" s="33">
        <f>G4-J4</f>
        <v>73</v>
      </c>
      <c r="I4" s="10">
        <f>G4</f>
        <v>657</v>
      </c>
      <c r="J4" s="1">
        <v>584</v>
      </c>
    </row>
    <row r="5" spans="1:10" ht="34.35" customHeight="1" x14ac:dyDescent="0.15">
      <c r="A5" s="40"/>
      <c r="B5" s="43"/>
      <c r="C5" s="51"/>
      <c r="D5" s="19" t="s">
        <v>4</v>
      </c>
      <c r="E5" s="2">
        <v>8392</v>
      </c>
      <c r="F5" s="2">
        <v>4911</v>
      </c>
      <c r="G5" s="2">
        <v>1869</v>
      </c>
      <c r="H5" s="4">
        <f t="shared" ref="H5:H48" si="0">G5-J5</f>
        <v>413</v>
      </c>
      <c r="I5" s="9">
        <f t="shared" ref="I5:I46" si="1">G5</f>
        <v>1869</v>
      </c>
      <c r="J5" s="1">
        <v>1456</v>
      </c>
    </row>
    <row r="6" spans="1:10" ht="34.35" customHeight="1" x14ac:dyDescent="0.15">
      <c r="A6" s="40"/>
      <c r="B6" s="43"/>
      <c r="C6" s="51" t="s">
        <v>7</v>
      </c>
      <c r="D6" s="51"/>
      <c r="E6" s="2">
        <v>4911</v>
      </c>
      <c r="F6" s="2">
        <v>2300</v>
      </c>
      <c r="G6" s="2">
        <v>649</v>
      </c>
      <c r="H6" s="4">
        <f t="shared" si="0"/>
        <v>277</v>
      </c>
      <c r="I6" s="9">
        <f t="shared" si="1"/>
        <v>649</v>
      </c>
      <c r="J6" s="1">
        <v>372</v>
      </c>
    </row>
    <row r="7" spans="1:10" ht="34.35" customHeight="1" x14ac:dyDescent="0.15">
      <c r="A7" s="40"/>
      <c r="B7" s="43"/>
      <c r="C7" s="51" t="s">
        <v>5</v>
      </c>
      <c r="D7" s="51"/>
      <c r="E7" s="2">
        <v>4971</v>
      </c>
      <c r="F7" s="2">
        <v>2111</v>
      </c>
      <c r="G7" s="2">
        <v>842</v>
      </c>
      <c r="H7" s="4">
        <f t="shared" si="0"/>
        <v>162</v>
      </c>
      <c r="I7" s="9">
        <f t="shared" si="1"/>
        <v>842</v>
      </c>
      <c r="J7" s="1">
        <v>680</v>
      </c>
    </row>
    <row r="8" spans="1:10" ht="34.35" customHeight="1" x14ac:dyDescent="0.15">
      <c r="A8" s="40"/>
      <c r="B8" s="43"/>
      <c r="C8" s="51" t="s">
        <v>6</v>
      </c>
      <c r="D8" s="51"/>
      <c r="E8" s="2">
        <v>2126</v>
      </c>
      <c r="F8" s="2">
        <v>1265</v>
      </c>
      <c r="G8" s="2">
        <v>683</v>
      </c>
      <c r="H8" s="4">
        <f t="shared" si="0"/>
        <v>339</v>
      </c>
      <c r="I8" s="9">
        <f t="shared" si="1"/>
        <v>683</v>
      </c>
      <c r="J8" s="1">
        <v>344</v>
      </c>
    </row>
    <row r="9" spans="1:10" ht="34.35" customHeight="1" x14ac:dyDescent="0.15">
      <c r="A9" s="40"/>
      <c r="B9" s="43"/>
      <c r="C9" s="51" t="s">
        <v>17</v>
      </c>
      <c r="D9" s="51"/>
      <c r="E9" s="2">
        <v>1309</v>
      </c>
      <c r="F9" s="2">
        <v>840</v>
      </c>
      <c r="G9" s="2">
        <v>477</v>
      </c>
      <c r="H9" s="4">
        <f t="shared" si="0"/>
        <v>161</v>
      </c>
      <c r="I9" s="9">
        <f t="shared" si="1"/>
        <v>477</v>
      </c>
      <c r="J9" s="1">
        <v>316</v>
      </c>
    </row>
    <row r="10" spans="1:10" ht="34.35" customHeight="1" x14ac:dyDescent="0.15">
      <c r="A10" s="40"/>
      <c r="B10" s="61" t="s">
        <v>8</v>
      </c>
      <c r="C10" s="51" t="s">
        <v>2</v>
      </c>
      <c r="D10" s="51"/>
      <c r="E10" s="2">
        <v>3639</v>
      </c>
      <c r="F10" s="2">
        <v>1709</v>
      </c>
      <c r="G10" s="2">
        <v>461</v>
      </c>
      <c r="H10" s="4">
        <f>G10-J10</f>
        <v>-6</v>
      </c>
      <c r="I10" s="9">
        <f>G10</f>
        <v>461</v>
      </c>
      <c r="J10" s="1">
        <v>467</v>
      </c>
    </row>
    <row r="11" spans="1:10" ht="34.35" customHeight="1" x14ac:dyDescent="0.15">
      <c r="A11" s="40"/>
      <c r="B11" s="63"/>
      <c r="C11" s="51" t="s">
        <v>7</v>
      </c>
      <c r="D11" s="51"/>
      <c r="E11" s="2">
        <v>3112</v>
      </c>
      <c r="F11" s="2">
        <v>1737</v>
      </c>
      <c r="G11" s="2">
        <v>585</v>
      </c>
      <c r="H11" s="4">
        <f t="shared" si="0"/>
        <v>48</v>
      </c>
      <c r="I11" s="9">
        <f t="shared" si="1"/>
        <v>585</v>
      </c>
      <c r="J11" s="1">
        <v>537</v>
      </c>
    </row>
    <row r="12" spans="1:10" ht="34.35" customHeight="1" x14ac:dyDescent="0.15">
      <c r="A12" s="40"/>
      <c r="B12" s="42" t="s">
        <v>19</v>
      </c>
      <c r="C12" s="42"/>
      <c r="D12" s="43"/>
      <c r="E12" s="2">
        <v>6630</v>
      </c>
      <c r="F12" s="2">
        <v>3059</v>
      </c>
      <c r="G12" s="2">
        <v>1513</v>
      </c>
      <c r="H12" s="4">
        <f t="shared" ref="H12:H22" si="2">G12-J12</f>
        <v>127</v>
      </c>
      <c r="I12" s="9">
        <f t="shared" ref="I12:I22" si="3">G12</f>
        <v>1513</v>
      </c>
      <c r="J12" s="1">
        <v>1386</v>
      </c>
    </row>
    <row r="13" spans="1:10" ht="34.35" customHeight="1" x14ac:dyDescent="0.15">
      <c r="A13" s="40"/>
      <c r="B13" s="42" t="s">
        <v>20</v>
      </c>
      <c r="C13" s="42"/>
      <c r="D13" s="43"/>
      <c r="E13" s="2">
        <v>1950</v>
      </c>
      <c r="F13" s="2">
        <v>1182</v>
      </c>
      <c r="G13" s="2">
        <v>684</v>
      </c>
      <c r="H13" s="4">
        <f t="shared" si="2"/>
        <v>147</v>
      </c>
      <c r="I13" s="9">
        <f t="shared" si="3"/>
        <v>684</v>
      </c>
      <c r="J13" s="1">
        <v>537</v>
      </c>
    </row>
    <row r="14" spans="1:10" ht="34.35" customHeight="1" x14ac:dyDescent="0.15">
      <c r="A14" s="40"/>
      <c r="B14" s="42" t="s">
        <v>21</v>
      </c>
      <c r="C14" s="42"/>
      <c r="D14" s="43"/>
      <c r="E14" s="2">
        <v>3220</v>
      </c>
      <c r="F14" s="2">
        <v>1418</v>
      </c>
      <c r="G14" s="2">
        <v>365</v>
      </c>
      <c r="H14" s="4">
        <f t="shared" si="2"/>
        <v>-46</v>
      </c>
      <c r="I14" s="9">
        <f t="shared" si="3"/>
        <v>365</v>
      </c>
      <c r="J14" s="1">
        <v>411</v>
      </c>
    </row>
    <row r="15" spans="1:10" ht="34.35" customHeight="1" x14ac:dyDescent="0.15">
      <c r="A15" s="40"/>
      <c r="B15" s="42" t="s">
        <v>22</v>
      </c>
      <c r="C15" s="42"/>
      <c r="D15" s="43"/>
      <c r="E15" s="2">
        <v>663</v>
      </c>
      <c r="F15" s="2">
        <v>422</v>
      </c>
      <c r="G15" s="2">
        <v>190</v>
      </c>
      <c r="H15" s="4">
        <f t="shared" si="2"/>
        <v>-18</v>
      </c>
      <c r="I15" s="9">
        <f t="shared" si="3"/>
        <v>190</v>
      </c>
      <c r="J15" s="1">
        <v>208</v>
      </c>
    </row>
    <row r="16" spans="1:10" ht="34.35" customHeight="1" x14ac:dyDescent="0.15">
      <c r="A16" s="40"/>
      <c r="B16" s="42" t="s">
        <v>23</v>
      </c>
      <c r="C16" s="42"/>
      <c r="D16" s="43"/>
      <c r="E16" s="2">
        <v>679</v>
      </c>
      <c r="F16" s="2">
        <v>324</v>
      </c>
      <c r="G16" s="2">
        <v>182</v>
      </c>
      <c r="H16" s="4">
        <f t="shared" si="2"/>
        <v>-343</v>
      </c>
      <c r="I16" s="9">
        <f t="shared" si="3"/>
        <v>182</v>
      </c>
      <c r="J16" s="1">
        <v>525</v>
      </c>
    </row>
    <row r="17" spans="1:10" ht="34.35" customHeight="1" x14ac:dyDescent="0.15">
      <c r="A17" s="40"/>
      <c r="B17" s="42" t="s">
        <v>30</v>
      </c>
      <c r="C17" s="42"/>
      <c r="D17" s="43"/>
      <c r="E17" s="2">
        <v>1744</v>
      </c>
      <c r="F17" s="2">
        <v>1099</v>
      </c>
      <c r="G17" s="2">
        <v>521</v>
      </c>
      <c r="H17" s="4">
        <f t="shared" si="2"/>
        <v>17</v>
      </c>
      <c r="I17" s="9">
        <f t="shared" si="3"/>
        <v>521</v>
      </c>
      <c r="J17" s="1">
        <v>504</v>
      </c>
    </row>
    <row r="18" spans="1:10" ht="34.35" customHeight="1" x14ac:dyDescent="0.15">
      <c r="A18" s="40"/>
      <c r="B18" s="61" t="s">
        <v>61</v>
      </c>
      <c r="C18" s="51" t="s">
        <v>2</v>
      </c>
      <c r="D18" s="51"/>
      <c r="E18" s="2">
        <v>6789</v>
      </c>
      <c r="F18" s="2">
        <v>1637</v>
      </c>
      <c r="G18" s="2">
        <v>284</v>
      </c>
      <c r="H18" s="4">
        <f t="shared" si="2"/>
        <v>7</v>
      </c>
      <c r="I18" s="9">
        <f t="shared" si="3"/>
        <v>284</v>
      </c>
      <c r="J18" s="1">
        <v>277</v>
      </c>
    </row>
    <row r="19" spans="1:10" ht="34.35" customHeight="1" x14ac:dyDescent="0.15">
      <c r="A19" s="40"/>
      <c r="B19" s="62"/>
      <c r="C19" s="51" t="s">
        <v>60</v>
      </c>
      <c r="D19" s="51"/>
      <c r="E19" s="2">
        <v>7897</v>
      </c>
      <c r="F19" s="2">
        <v>1790</v>
      </c>
      <c r="G19" s="2">
        <v>409</v>
      </c>
      <c r="H19" s="4">
        <f t="shared" si="2"/>
        <v>26</v>
      </c>
      <c r="I19" s="9">
        <f t="shared" si="3"/>
        <v>409</v>
      </c>
      <c r="J19" s="1">
        <v>383</v>
      </c>
    </row>
    <row r="20" spans="1:10" ht="34.35" customHeight="1" x14ac:dyDescent="0.15">
      <c r="A20" s="40"/>
      <c r="B20" s="62"/>
      <c r="C20" s="44" t="s">
        <v>6</v>
      </c>
      <c r="D20" s="24" t="s">
        <v>3</v>
      </c>
      <c r="E20" s="2">
        <v>3350</v>
      </c>
      <c r="F20" s="2">
        <v>1078</v>
      </c>
      <c r="G20" s="2">
        <v>167</v>
      </c>
      <c r="H20" s="4">
        <f t="shared" si="2"/>
        <v>-14</v>
      </c>
      <c r="I20" s="9">
        <f t="shared" si="3"/>
        <v>167</v>
      </c>
      <c r="J20" s="1">
        <v>181</v>
      </c>
    </row>
    <row r="21" spans="1:10" ht="34.35" customHeight="1" x14ac:dyDescent="0.15">
      <c r="A21" s="41"/>
      <c r="B21" s="63"/>
      <c r="C21" s="45"/>
      <c r="D21" s="24" t="s">
        <v>4</v>
      </c>
      <c r="E21" s="2">
        <v>735</v>
      </c>
      <c r="F21" s="2">
        <v>495</v>
      </c>
      <c r="G21" s="2">
        <v>154</v>
      </c>
      <c r="H21" s="4">
        <f t="shared" si="2"/>
        <v>-17</v>
      </c>
      <c r="I21" s="9">
        <f t="shared" si="3"/>
        <v>154</v>
      </c>
      <c r="J21" s="1">
        <v>171</v>
      </c>
    </row>
    <row r="22" spans="1:10" ht="34.35" customHeight="1" x14ac:dyDescent="0.15">
      <c r="A22" s="39" t="s">
        <v>65</v>
      </c>
      <c r="B22" s="53" t="s">
        <v>44</v>
      </c>
      <c r="C22" s="53"/>
      <c r="D22" s="54"/>
      <c r="E22" s="2">
        <v>2076</v>
      </c>
      <c r="F22" s="2">
        <v>734</v>
      </c>
      <c r="G22" s="2">
        <v>208</v>
      </c>
      <c r="H22" s="4">
        <f t="shared" si="2"/>
        <v>1</v>
      </c>
      <c r="I22" s="9">
        <f t="shared" si="3"/>
        <v>208</v>
      </c>
      <c r="J22" s="1">
        <v>207</v>
      </c>
    </row>
    <row r="23" spans="1:10" ht="34.35" customHeight="1" x14ac:dyDescent="0.15">
      <c r="A23" s="40"/>
      <c r="B23" s="43" t="s">
        <v>9</v>
      </c>
      <c r="C23" s="52"/>
      <c r="D23" s="52"/>
      <c r="E23" s="2">
        <v>776</v>
      </c>
      <c r="F23" s="2">
        <v>342</v>
      </c>
      <c r="G23" s="2">
        <v>158</v>
      </c>
      <c r="H23" s="4">
        <f t="shared" si="0"/>
        <v>-14</v>
      </c>
      <c r="I23" s="9">
        <f t="shared" si="1"/>
        <v>158</v>
      </c>
      <c r="J23" s="1">
        <v>172</v>
      </c>
    </row>
    <row r="24" spans="1:10" ht="34.35" customHeight="1" x14ac:dyDescent="0.15">
      <c r="A24" s="41"/>
      <c r="B24" s="53" t="s">
        <v>41</v>
      </c>
      <c r="C24" s="53"/>
      <c r="D24" s="54"/>
      <c r="E24" s="2">
        <v>1528</v>
      </c>
      <c r="F24" s="2">
        <v>1094</v>
      </c>
      <c r="G24" s="2">
        <v>307</v>
      </c>
      <c r="H24" s="4">
        <f>G24-J24</f>
        <v>-36</v>
      </c>
      <c r="I24" s="9">
        <f>G24</f>
        <v>307</v>
      </c>
      <c r="J24" s="1">
        <v>343</v>
      </c>
    </row>
    <row r="25" spans="1:10" ht="34.35" customHeight="1" x14ac:dyDescent="0.15">
      <c r="A25" s="39" t="s">
        <v>66</v>
      </c>
      <c r="B25" s="43" t="s">
        <v>10</v>
      </c>
      <c r="C25" s="52"/>
      <c r="D25" s="52"/>
      <c r="E25" s="2">
        <v>1864</v>
      </c>
      <c r="F25" s="2">
        <v>690</v>
      </c>
      <c r="G25" s="2">
        <v>228</v>
      </c>
      <c r="H25" s="4">
        <f t="shared" si="0"/>
        <v>4</v>
      </c>
      <c r="I25" s="9">
        <f t="shared" si="1"/>
        <v>228</v>
      </c>
      <c r="J25" s="1">
        <v>224</v>
      </c>
    </row>
    <row r="26" spans="1:10" ht="34.35" customHeight="1" x14ac:dyDescent="0.15">
      <c r="A26" s="40"/>
      <c r="B26" s="42" t="s">
        <v>24</v>
      </c>
      <c r="C26" s="42"/>
      <c r="D26" s="43"/>
      <c r="E26" s="2">
        <v>2247</v>
      </c>
      <c r="F26" s="2">
        <v>1667</v>
      </c>
      <c r="G26" s="2">
        <v>1384</v>
      </c>
      <c r="H26" s="4">
        <f>G26-J26</f>
        <v>411</v>
      </c>
      <c r="I26" s="9">
        <f>G26</f>
        <v>1384</v>
      </c>
      <c r="J26" s="1">
        <v>973</v>
      </c>
    </row>
    <row r="27" spans="1:10" ht="34.35" customHeight="1" x14ac:dyDescent="0.15">
      <c r="A27" s="40"/>
      <c r="B27" s="42" t="s">
        <v>25</v>
      </c>
      <c r="C27" s="42"/>
      <c r="D27" s="43"/>
      <c r="E27" s="2">
        <v>131</v>
      </c>
      <c r="F27" s="2">
        <v>103</v>
      </c>
      <c r="G27" s="2">
        <v>58</v>
      </c>
      <c r="H27" s="4">
        <f>G27-J27</f>
        <v>16</v>
      </c>
      <c r="I27" s="9">
        <f>G27</f>
        <v>58</v>
      </c>
      <c r="J27" s="1">
        <v>42</v>
      </c>
    </row>
    <row r="28" spans="1:10" ht="34.35" customHeight="1" x14ac:dyDescent="0.15">
      <c r="A28" s="41"/>
      <c r="B28" s="42" t="s">
        <v>26</v>
      </c>
      <c r="C28" s="42"/>
      <c r="D28" s="43"/>
      <c r="E28" s="2">
        <v>326</v>
      </c>
      <c r="F28" s="2">
        <v>69</v>
      </c>
      <c r="G28" s="2">
        <v>8</v>
      </c>
      <c r="H28" s="4">
        <f>G28-J28</f>
        <v>-37</v>
      </c>
      <c r="I28" s="9">
        <f>G28</f>
        <v>8</v>
      </c>
      <c r="J28" s="1">
        <v>45</v>
      </c>
    </row>
    <row r="29" spans="1:10" ht="34.35" customHeight="1" x14ac:dyDescent="0.15">
      <c r="A29" s="39" t="s">
        <v>67</v>
      </c>
      <c r="B29" s="53" t="s">
        <v>46</v>
      </c>
      <c r="C29" s="53"/>
      <c r="D29" s="54"/>
      <c r="E29" s="2">
        <v>2270</v>
      </c>
      <c r="F29" s="2">
        <v>685</v>
      </c>
      <c r="G29" s="2">
        <v>231</v>
      </c>
      <c r="H29" s="4">
        <f>G29-J29</f>
        <v>-5</v>
      </c>
      <c r="I29" s="9">
        <f>G29</f>
        <v>231</v>
      </c>
      <c r="J29" s="1">
        <v>236</v>
      </c>
    </row>
    <row r="30" spans="1:10" ht="34.35" customHeight="1" x14ac:dyDescent="0.15">
      <c r="A30" s="40"/>
      <c r="B30" s="43" t="s">
        <v>12</v>
      </c>
      <c r="C30" s="52"/>
      <c r="D30" s="52"/>
      <c r="E30" s="2">
        <v>988</v>
      </c>
      <c r="F30" s="2">
        <v>306</v>
      </c>
      <c r="G30" s="2">
        <v>126</v>
      </c>
      <c r="H30" s="4">
        <f t="shared" si="0"/>
        <v>-8</v>
      </c>
      <c r="I30" s="9">
        <f t="shared" si="1"/>
        <v>126</v>
      </c>
      <c r="J30" s="1">
        <v>134</v>
      </c>
    </row>
    <row r="31" spans="1:10" ht="34.35" customHeight="1" x14ac:dyDescent="0.15">
      <c r="A31" s="40"/>
      <c r="B31" s="42" t="s">
        <v>27</v>
      </c>
      <c r="C31" s="42"/>
      <c r="D31" s="43"/>
      <c r="E31" s="2">
        <v>934</v>
      </c>
      <c r="F31" s="2">
        <v>643</v>
      </c>
      <c r="G31" s="2">
        <v>266</v>
      </c>
      <c r="H31" s="4">
        <f t="shared" ref="H31:H36" si="4">G31-J31</f>
        <v>-16</v>
      </c>
      <c r="I31" s="9">
        <f t="shared" ref="I31:I36" si="5">G31</f>
        <v>266</v>
      </c>
      <c r="J31" s="1">
        <v>282</v>
      </c>
    </row>
    <row r="32" spans="1:10" ht="34.35" customHeight="1" x14ac:dyDescent="0.15">
      <c r="A32" s="40"/>
      <c r="B32" s="42" t="s">
        <v>28</v>
      </c>
      <c r="C32" s="42"/>
      <c r="D32" s="43"/>
      <c r="E32" s="2">
        <v>1100</v>
      </c>
      <c r="F32" s="2">
        <v>479</v>
      </c>
      <c r="G32" s="2">
        <v>267</v>
      </c>
      <c r="H32" s="4">
        <f t="shared" si="4"/>
        <v>-91</v>
      </c>
      <c r="I32" s="9">
        <f t="shared" si="5"/>
        <v>267</v>
      </c>
      <c r="J32" s="1">
        <v>358</v>
      </c>
    </row>
    <row r="33" spans="1:10" ht="34.35" customHeight="1" x14ac:dyDescent="0.15">
      <c r="A33" s="41"/>
      <c r="B33" s="42" t="s">
        <v>29</v>
      </c>
      <c r="C33" s="42"/>
      <c r="D33" s="43"/>
      <c r="E33" s="2">
        <v>223</v>
      </c>
      <c r="F33" s="2">
        <v>127</v>
      </c>
      <c r="G33" s="2">
        <v>65</v>
      </c>
      <c r="H33" s="4">
        <f t="shared" si="4"/>
        <v>58</v>
      </c>
      <c r="I33" s="9">
        <f t="shared" si="5"/>
        <v>65</v>
      </c>
      <c r="J33" s="1">
        <v>7</v>
      </c>
    </row>
    <row r="34" spans="1:10" ht="34.35" customHeight="1" x14ac:dyDescent="0.15">
      <c r="A34" s="39" t="s">
        <v>68</v>
      </c>
      <c r="B34" s="42" t="s">
        <v>43</v>
      </c>
      <c r="C34" s="42"/>
      <c r="D34" s="43"/>
      <c r="E34" s="2">
        <v>2267</v>
      </c>
      <c r="F34" s="2">
        <v>835</v>
      </c>
      <c r="G34" s="2">
        <v>235</v>
      </c>
      <c r="H34" s="4">
        <f t="shared" si="4"/>
        <v>-18</v>
      </c>
      <c r="I34" s="9">
        <f t="shared" si="5"/>
        <v>235</v>
      </c>
      <c r="J34" s="1">
        <v>253</v>
      </c>
    </row>
    <row r="35" spans="1:10" ht="34.35" customHeight="1" x14ac:dyDescent="0.15">
      <c r="A35" s="40"/>
      <c r="B35" s="57" t="s">
        <v>72</v>
      </c>
      <c r="C35" s="57"/>
      <c r="D35" s="58"/>
      <c r="E35" s="2">
        <v>779</v>
      </c>
      <c r="F35" s="2">
        <v>400</v>
      </c>
      <c r="G35" s="2">
        <v>129</v>
      </c>
      <c r="H35" s="4">
        <f t="shared" si="4"/>
        <v>-1</v>
      </c>
      <c r="I35" s="9">
        <f t="shared" si="5"/>
        <v>129</v>
      </c>
      <c r="J35" s="1">
        <v>130</v>
      </c>
    </row>
    <row r="36" spans="1:10" ht="34.35" customHeight="1" x14ac:dyDescent="0.15">
      <c r="A36" s="41"/>
      <c r="B36" s="43" t="s">
        <v>11</v>
      </c>
      <c r="C36" s="52"/>
      <c r="D36" s="52"/>
      <c r="E36" s="2">
        <v>728</v>
      </c>
      <c r="F36" s="2">
        <v>555</v>
      </c>
      <c r="G36" s="2">
        <v>379</v>
      </c>
      <c r="H36" s="4">
        <f t="shared" si="4"/>
        <v>24</v>
      </c>
      <c r="I36" s="9">
        <f t="shared" si="5"/>
        <v>379</v>
      </c>
      <c r="J36" s="1">
        <v>355</v>
      </c>
    </row>
    <row r="37" spans="1:10" ht="34.35" customHeight="1" x14ac:dyDescent="0.15">
      <c r="A37" s="39" t="s">
        <v>69</v>
      </c>
      <c r="B37" s="43" t="s">
        <v>13</v>
      </c>
      <c r="C37" s="52"/>
      <c r="D37" s="52"/>
      <c r="E37" s="2">
        <v>2303</v>
      </c>
      <c r="F37" s="2">
        <v>809</v>
      </c>
      <c r="G37" s="2">
        <v>189</v>
      </c>
      <c r="H37" s="4">
        <f t="shared" si="0"/>
        <v>21</v>
      </c>
      <c r="I37" s="9">
        <f t="shared" si="1"/>
        <v>189</v>
      </c>
      <c r="J37" s="1">
        <v>168</v>
      </c>
    </row>
    <row r="38" spans="1:10" ht="34.35" customHeight="1" x14ac:dyDescent="0.15">
      <c r="A38" s="40"/>
      <c r="B38" s="42" t="s">
        <v>31</v>
      </c>
      <c r="C38" s="42"/>
      <c r="D38" s="43"/>
      <c r="E38" s="2">
        <v>877</v>
      </c>
      <c r="F38" s="2">
        <v>572</v>
      </c>
      <c r="G38" s="2">
        <v>409</v>
      </c>
      <c r="H38" s="4">
        <f>G38-J38</f>
        <v>91</v>
      </c>
      <c r="I38" s="9">
        <f>G38</f>
        <v>409</v>
      </c>
      <c r="J38" s="1">
        <v>318</v>
      </c>
    </row>
    <row r="39" spans="1:10" ht="34.35" customHeight="1" x14ac:dyDescent="0.15">
      <c r="A39" s="41"/>
      <c r="B39" s="42" t="s">
        <v>32</v>
      </c>
      <c r="C39" s="42"/>
      <c r="D39" s="43"/>
      <c r="E39" s="2">
        <v>339</v>
      </c>
      <c r="F39" s="2">
        <v>132</v>
      </c>
      <c r="G39" s="2">
        <v>49</v>
      </c>
      <c r="H39" s="4">
        <f>G39-J39</f>
        <v>-11</v>
      </c>
      <c r="I39" s="9">
        <f>G39</f>
        <v>49</v>
      </c>
      <c r="J39" s="1">
        <v>60</v>
      </c>
    </row>
    <row r="40" spans="1:10" ht="34.35" customHeight="1" x14ac:dyDescent="0.15">
      <c r="A40" s="39" t="s">
        <v>70</v>
      </c>
      <c r="B40" s="43" t="s">
        <v>14</v>
      </c>
      <c r="C40" s="52"/>
      <c r="D40" s="52"/>
      <c r="E40" s="2">
        <v>5569</v>
      </c>
      <c r="F40" s="2">
        <v>3137</v>
      </c>
      <c r="G40" s="2">
        <v>823</v>
      </c>
      <c r="H40" s="4">
        <f t="shared" si="0"/>
        <v>-87</v>
      </c>
      <c r="I40" s="9">
        <f t="shared" si="1"/>
        <v>823</v>
      </c>
      <c r="J40" s="1">
        <v>910</v>
      </c>
    </row>
    <row r="41" spans="1:10" ht="34.35" customHeight="1" x14ac:dyDescent="0.15">
      <c r="A41" s="40"/>
      <c r="B41" s="42" t="s">
        <v>33</v>
      </c>
      <c r="C41" s="42"/>
      <c r="D41" s="43"/>
      <c r="E41" s="2">
        <v>2787</v>
      </c>
      <c r="F41" s="2">
        <v>1837</v>
      </c>
      <c r="G41" s="2">
        <v>565</v>
      </c>
      <c r="H41" s="4">
        <f>G41-J41</f>
        <v>-85</v>
      </c>
      <c r="I41" s="9">
        <f>G41</f>
        <v>565</v>
      </c>
      <c r="J41" s="1">
        <v>650</v>
      </c>
    </row>
    <row r="42" spans="1:10" ht="34.35" customHeight="1" x14ac:dyDescent="0.15">
      <c r="A42" s="40"/>
      <c r="B42" s="42" t="s">
        <v>34</v>
      </c>
      <c r="C42" s="42"/>
      <c r="D42" s="43"/>
      <c r="E42" s="2">
        <v>2290</v>
      </c>
      <c r="F42" s="2">
        <v>1574</v>
      </c>
      <c r="G42" s="2">
        <v>1178</v>
      </c>
      <c r="H42" s="4">
        <f>G42-J42</f>
        <v>390</v>
      </c>
      <c r="I42" s="9">
        <f>G42</f>
        <v>1178</v>
      </c>
      <c r="J42" s="1">
        <v>788</v>
      </c>
    </row>
    <row r="43" spans="1:10" ht="34.35" customHeight="1" x14ac:dyDescent="0.15">
      <c r="A43" s="41"/>
      <c r="B43" s="42" t="s">
        <v>35</v>
      </c>
      <c r="C43" s="42"/>
      <c r="D43" s="43"/>
      <c r="E43" s="2">
        <v>639</v>
      </c>
      <c r="F43" s="2">
        <v>258</v>
      </c>
      <c r="G43" s="2">
        <v>121</v>
      </c>
      <c r="H43" s="4">
        <f>G43-J43</f>
        <v>-1</v>
      </c>
      <c r="I43" s="9">
        <f>G43</f>
        <v>121</v>
      </c>
      <c r="J43" s="1">
        <v>122</v>
      </c>
    </row>
    <row r="44" spans="1:10" ht="34.35" customHeight="1" x14ac:dyDescent="0.15">
      <c r="A44" s="39" t="s">
        <v>71</v>
      </c>
      <c r="B44" s="43" t="s">
        <v>15</v>
      </c>
      <c r="C44" s="52"/>
      <c r="D44" s="52"/>
      <c r="E44" s="2">
        <v>2081</v>
      </c>
      <c r="F44" s="2">
        <v>756</v>
      </c>
      <c r="G44" s="2">
        <v>148</v>
      </c>
      <c r="H44" s="4">
        <f t="shared" si="0"/>
        <v>3</v>
      </c>
      <c r="I44" s="9">
        <f t="shared" si="1"/>
        <v>148</v>
      </c>
      <c r="J44" s="1">
        <v>145</v>
      </c>
    </row>
    <row r="45" spans="1:10" ht="34.35" customHeight="1" x14ac:dyDescent="0.15">
      <c r="A45" s="40"/>
      <c r="B45" s="42" t="s">
        <v>36</v>
      </c>
      <c r="C45" s="42"/>
      <c r="D45" s="43"/>
      <c r="E45" s="2">
        <v>622</v>
      </c>
      <c r="F45" s="2">
        <v>230</v>
      </c>
      <c r="G45" s="2">
        <v>100</v>
      </c>
      <c r="H45" s="4">
        <f t="shared" si="0"/>
        <v>-14</v>
      </c>
      <c r="I45" s="9">
        <f t="shared" si="1"/>
        <v>100</v>
      </c>
      <c r="J45" s="1">
        <v>114</v>
      </c>
    </row>
    <row r="46" spans="1:10" ht="34.35" customHeight="1" x14ac:dyDescent="0.15">
      <c r="A46" s="40"/>
      <c r="B46" s="59" t="s">
        <v>45</v>
      </c>
      <c r="C46" s="59"/>
      <c r="D46" s="60"/>
      <c r="E46" s="2">
        <v>695</v>
      </c>
      <c r="F46" s="2">
        <v>561</v>
      </c>
      <c r="G46" s="2">
        <v>479</v>
      </c>
      <c r="H46" s="4">
        <f t="shared" si="0"/>
        <v>127</v>
      </c>
      <c r="I46" s="9">
        <f t="shared" si="1"/>
        <v>479</v>
      </c>
      <c r="J46" s="1">
        <v>352</v>
      </c>
    </row>
    <row r="47" spans="1:10" ht="34.35" customHeight="1" x14ac:dyDescent="0.15">
      <c r="A47" s="40"/>
      <c r="B47" s="42" t="s">
        <v>47</v>
      </c>
      <c r="C47" s="42"/>
      <c r="D47" s="43"/>
      <c r="E47" s="2">
        <v>317</v>
      </c>
      <c r="F47" s="2">
        <v>191</v>
      </c>
      <c r="G47" s="2">
        <v>118</v>
      </c>
      <c r="H47" s="4">
        <f t="shared" si="0"/>
        <v>-3</v>
      </c>
      <c r="I47" s="9">
        <f>G47</f>
        <v>118</v>
      </c>
      <c r="J47" s="1">
        <v>121</v>
      </c>
    </row>
    <row r="48" spans="1:10" ht="34.35" customHeight="1" x14ac:dyDescent="0.15">
      <c r="A48" s="40"/>
      <c r="B48" s="59" t="s">
        <v>48</v>
      </c>
      <c r="C48" s="59"/>
      <c r="D48" s="60"/>
      <c r="E48" s="2">
        <v>171</v>
      </c>
      <c r="F48" s="2">
        <v>101</v>
      </c>
      <c r="G48" s="2">
        <v>67</v>
      </c>
      <c r="H48" s="4">
        <f t="shared" si="0"/>
        <v>-15</v>
      </c>
      <c r="I48" s="18">
        <f>G48</f>
        <v>67</v>
      </c>
      <c r="J48" s="1">
        <v>82</v>
      </c>
    </row>
    <row r="49" spans="1:10" ht="34.35" customHeight="1" thickBot="1" x14ac:dyDescent="0.2">
      <c r="A49" s="40"/>
      <c r="B49" s="53" t="s">
        <v>73</v>
      </c>
      <c r="C49" s="53"/>
      <c r="D49" s="54"/>
      <c r="E49" s="5">
        <v>0</v>
      </c>
      <c r="F49" s="5">
        <v>0</v>
      </c>
      <c r="G49" s="5">
        <v>0</v>
      </c>
      <c r="H49" s="12">
        <f>G49-J49</f>
        <v>0</v>
      </c>
      <c r="I49" s="13">
        <f>G49</f>
        <v>0</v>
      </c>
      <c r="J49" s="1">
        <v>0</v>
      </c>
    </row>
    <row r="50" spans="1:10" ht="34.35" customHeight="1" thickBot="1" x14ac:dyDescent="0.2">
      <c r="A50" s="64" t="s">
        <v>18</v>
      </c>
      <c r="B50" s="65"/>
      <c r="C50" s="65"/>
      <c r="D50" s="66"/>
      <c r="E50" s="25">
        <f>SUM(E4:E49)</f>
        <v>104679</v>
      </c>
      <c r="F50" s="25">
        <f t="shared" ref="F50:G50" si="6">SUM(F4:F49)</f>
        <v>49023</v>
      </c>
      <c r="G50" s="25">
        <f t="shared" si="6"/>
        <v>18987</v>
      </c>
      <c r="H50" s="26">
        <f>SUM(H4:H49)</f>
        <v>2057</v>
      </c>
      <c r="I50" s="27">
        <f t="shared" ref="I50" si="7">SUM(I4:I48)</f>
        <v>18987</v>
      </c>
    </row>
    <row r="51" spans="1:10" ht="35.25" customHeight="1" x14ac:dyDescent="0.15">
      <c r="B51" s="15"/>
      <c r="C51" s="15"/>
      <c r="D51" s="15"/>
      <c r="E51" s="16"/>
      <c r="F51" s="16"/>
      <c r="G51" s="16"/>
      <c r="H51" s="14"/>
      <c r="I51" s="17"/>
    </row>
    <row r="52" spans="1:10" ht="9" customHeight="1" x14ac:dyDescent="0.15">
      <c r="B52" s="55"/>
      <c r="C52" s="56"/>
      <c r="D52" s="56"/>
      <c r="E52" s="56"/>
      <c r="F52" s="56"/>
      <c r="G52" s="56"/>
      <c r="H52" s="21"/>
    </row>
    <row r="53" spans="1:10" ht="30.75" customHeight="1" x14ac:dyDescent="0.15"/>
  </sheetData>
  <mergeCells count="60">
    <mergeCell ref="A44:A49"/>
    <mergeCell ref="A40:A43"/>
    <mergeCell ref="A50:D50"/>
    <mergeCell ref="B10:B11"/>
    <mergeCell ref="A4:A21"/>
    <mergeCell ref="A25:A28"/>
    <mergeCell ref="A22:A24"/>
    <mergeCell ref="A37:A39"/>
    <mergeCell ref="A29:A33"/>
    <mergeCell ref="B23:D23"/>
    <mergeCell ref="B25:D25"/>
    <mergeCell ref="B36:D36"/>
    <mergeCell ref="C11:D11"/>
    <mergeCell ref="C10:D10"/>
    <mergeCell ref="C19:D19"/>
    <mergeCell ref="B46:D46"/>
    <mergeCell ref="B52:G52"/>
    <mergeCell ref="B12:D12"/>
    <mergeCell ref="B13:D13"/>
    <mergeCell ref="B14:D14"/>
    <mergeCell ref="B15:D15"/>
    <mergeCell ref="B32:D32"/>
    <mergeCell ref="B43:D43"/>
    <mergeCell ref="B45:D45"/>
    <mergeCell ref="B24:D24"/>
    <mergeCell ref="B35:D35"/>
    <mergeCell ref="B22:D22"/>
    <mergeCell ref="B29:D29"/>
    <mergeCell ref="B47:D47"/>
    <mergeCell ref="B48:D48"/>
    <mergeCell ref="B18:B21"/>
    <mergeCell ref="C18:D18"/>
    <mergeCell ref="B40:D40"/>
    <mergeCell ref="B44:D44"/>
    <mergeCell ref="B49:D49"/>
    <mergeCell ref="B30:D30"/>
    <mergeCell ref="B37:D37"/>
    <mergeCell ref="B42:D42"/>
    <mergeCell ref="B41:D41"/>
    <mergeCell ref="B31:D31"/>
    <mergeCell ref="B33:D33"/>
    <mergeCell ref="B38:D38"/>
    <mergeCell ref="B39:D39"/>
    <mergeCell ref="B34:D34"/>
    <mergeCell ref="B1:H1"/>
    <mergeCell ref="B2:H2"/>
    <mergeCell ref="B3:D3"/>
    <mergeCell ref="B4:B9"/>
    <mergeCell ref="C4:C5"/>
    <mergeCell ref="C6:D6"/>
    <mergeCell ref="C7:D7"/>
    <mergeCell ref="C8:D8"/>
    <mergeCell ref="C9:D9"/>
    <mergeCell ref="A34:A36"/>
    <mergeCell ref="B16:D16"/>
    <mergeCell ref="B26:D26"/>
    <mergeCell ref="B27:D27"/>
    <mergeCell ref="B28:D28"/>
    <mergeCell ref="B17:D17"/>
    <mergeCell ref="C20:C21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2"/>
  <sheetViews>
    <sheetView topLeftCell="A19" zoomScaleNormal="100" workbookViewId="0">
      <selection activeCell="E47" sqref="E47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LEFT('04'!B2:H2,4)+1&amp;"/1/1～1/31"</f>
        <v>2020/1/1～1/31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5333</v>
      </c>
      <c r="F4" s="32">
        <v>2390</v>
      </c>
      <c r="G4" s="32">
        <v>459</v>
      </c>
      <c r="H4" s="33">
        <f>G4-'12'!G4</f>
        <v>-21</v>
      </c>
      <c r="I4" s="10">
        <f>'12'!I4+G4</f>
        <v>5496</v>
      </c>
    </row>
    <row r="5" spans="1:9" ht="34.15" customHeight="1" x14ac:dyDescent="0.15">
      <c r="A5" s="40"/>
      <c r="B5" s="43"/>
      <c r="C5" s="51"/>
      <c r="D5" s="23" t="s">
        <v>4</v>
      </c>
      <c r="E5" s="2">
        <v>7710</v>
      </c>
      <c r="F5" s="2">
        <v>3937</v>
      </c>
      <c r="G5" s="2">
        <v>1198</v>
      </c>
      <c r="H5" s="4">
        <f>G5-'12'!G5</f>
        <v>-57</v>
      </c>
      <c r="I5" s="9">
        <f>'12'!I5+G5</f>
        <v>14775</v>
      </c>
    </row>
    <row r="6" spans="1:9" ht="34.15" customHeight="1" x14ac:dyDescent="0.15">
      <c r="A6" s="40"/>
      <c r="B6" s="43"/>
      <c r="C6" s="51" t="s">
        <v>7</v>
      </c>
      <c r="D6" s="51"/>
      <c r="E6" s="2">
        <v>4670</v>
      </c>
      <c r="F6" s="2">
        <v>2005</v>
      </c>
      <c r="G6" s="2">
        <v>434</v>
      </c>
      <c r="H6" s="4">
        <f>G6-'12'!G6</f>
        <v>-59</v>
      </c>
      <c r="I6" s="9">
        <f>'12'!I6+G6</f>
        <v>4718</v>
      </c>
    </row>
    <row r="7" spans="1:9" ht="34.15" customHeight="1" x14ac:dyDescent="0.15">
      <c r="A7" s="40"/>
      <c r="B7" s="43"/>
      <c r="C7" s="51" t="s">
        <v>5</v>
      </c>
      <c r="D7" s="51"/>
      <c r="E7" s="2">
        <v>4509</v>
      </c>
      <c r="F7" s="2">
        <v>1806</v>
      </c>
      <c r="G7" s="2">
        <v>474</v>
      </c>
      <c r="H7" s="4">
        <f>G7-'12'!G7</f>
        <v>-5</v>
      </c>
      <c r="I7" s="9">
        <f>'12'!I7+G7</f>
        <v>5278</v>
      </c>
    </row>
    <row r="8" spans="1:9" ht="34.15" customHeight="1" x14ac:dyDescent="0.15">
      <c r="A8" s="40"/>
      <c r="B8" s="43"/>
      <c r="C8" s="51" t="s">
        <v>6</v>
      </c>
      <c r="D8" s="51"/>
      <c r="E8" s="2">
        <v>1870</v>
      </c>
      <c r="F8" s="2">
        <v>948</v>
      </c>
      <c r="G8" s="2">
        <v>309</v>
      </c>
      <c r="H8" s="4">
        <f>G8-'12'!G8</f>
        <v>-19</v>
      </c>
      <c r="I8" s="9">
        <f>'12'!I8+G8</f>
        <v>3780</v>
      </c>
    </row>
    <row r="9" spans="1:9" ht="34.15" customHeight="1" x14ac:dyDescent="0.15">
      <c r="A9" s="40"/>
      <c r="B9" s="43"/>
      <c r="C9" s="51" t="s">
        <v>17</v>
      </c>
      <c r="D9" s="51"/>
      <c r="E9" s="2">
        <v>1262</v>
      </c>
      <c r="F9" s="2">
        <v>635</v>
      </c>
      <c r="G9" s="2">
        <v>245</v>
      </c>
      <c r="H9" s="4">
        <f>G9-'12'!G9</f>
        <v>-47</v>
      </c>
      <c r="I9" s="9">
        <f>'12'!I9+G9</f>
        <v>2908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2907</v>
      </c>
      <c r="F10" s="2">
        <v>1419</v>
      </c>
      <c r="G10" s="2">
        <v>348</v>
      </c>
      <c r="H10" s="4">
        <f>G10-'12'!G10</f>
        <v>-47</v>
      </c>
      <c r="I10" s="9">
        <f>'12'!I10+G10</f>
        <v>4490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2463</v>
      </c>
      <c r="F11" s="2">
        <v>1267</v>
      </c>
      <c r="G11" s="2">
        <v>365</v>
      </c>
      <c r="H11" s="4">
        <f>G11-'12'!G11</f>
        <v>-82</v>
      </c>
      <c r="I11" s="9">
        <f>'12'!I11+G11</f>
        <v>4958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5315</v>
      </c>
      <c r="F12" s="2">
        <v>2207</v>
      </c>
      <c r="G12" s="2">
        <v>917</v>
      </c>
      <c r="H12" s="4">
        <f>G12-'12'!G12</f>
        <v>-131</v>
      </c>
      <c r="I12" s="9">
        <f>'12'!I12+G12</f>
        <v>12895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516</v>
      </c>
      <c r="F13" s="2">
        <v>319</v>
      </c>
      <c r="G13" s="2">
        <v>201</v>
      </c>
      <c r="H13" s="4">
        <f>G13-'12'!G13</f>
        <v>-84</v>
      </c>
      <c r="I13" s="9">
        <f>'12'!I13+G13</f>
        <v>4711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638</v>
      </c>
      <c r="F14" s="2">
        <v>325</v>
      </c>
      <c r="G14" s="2">
        <v>158</v>
      </c>
      <c r="H14" s="4">
        <f>G14-'12'!G14</f>
        <v>-101</v>
      </c>
      <c r="I14" s="9">
        <f>'12'!I14+G14</f>
        <v>4728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815</v>
      </c>
      <c r="F15" s="2">
        <v>429</v>
      </c>
      <c r="G15" s="2">
        <v>220</v>
      </c>
      <c r="H15" s="4">
        <f>G15-'12'!G15</f>
        <v>-9</v>
      </c>
      <c r="I15" s="9">
        <f>'12'!I15+G15</f>
        <v>2066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532</v>
      </c>
      <c r="F16" s="2">
        <v>269</v>
      </c>
      <c r="G16" s="2">
        <v>128</v>
      </c>
      <c r="H16" s="4">
        <f>G16-'12'!G16</f>
        <v>-22</v>
      </c>
      <c r="I16" s="9">
        <f>'12'!I16+G16</f>
        <v>1611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1459</v>
      </c>
      <c r="F17" s="2">
        <v>965</v>
      </c>
      <c r="G17" s="2">
        <v>452</v>
      </c>
      <c r="H17" s="4">
        <f>G17-'12'!G17</f>
        <v>-69</v>
      </c>
      <c r="I17" s="9">
        <f>'12'!I17+G17</f>
        <v>4813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6810</v>
      </c>
      <c r="F18" s="2">
        <v>1566</v>
      </c>
      <c r="G18" s="2">
        <v>199</v>
      </c>
      <c r="H18" s="4">
        <f>G18-'12'!G18</f>
        <v>-47</v>
      </c>
      <c r="I18" s="9">
        <f>'12'!I18+G18</f>
        <v>2684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7941</v>
      </c>
      <c r="F19" s="2">
        <v>1734</v>
      </c>
      <c r="G19" s="2">
        <v>282</v>
      </c>
      <c r="H19" s="4">
        <f>G19-'12'!G19</f>
        <v>-57</v>
      </c>
      <c r="I19" s="9">
        <f>'12'!I19+G19</f>
        <v>3654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3632</v>
      </c>
      <c r="F20" s="2">
        <v>1174</v>
      </c>
      <c r="G20" s="2">
        <v>128</v>
      </c>
      <c r="H20" s="4">
        <f>G20-'12'!G20</f>
        <v>-21</v>
      </c>
      <c r="I20" s="9">
        <f>'12'!I20+G20</f>
        <v>1573</v>
      </c>
    </row>
    <row r="21" spans="1:9" ht="34.15" customHeight="1" x14ac:dyDescent="0.15">
      <c r="A21" s="41"/>
      <c r="B21" s="63"/>
      <c r="C21" s="45"/>
      <c r="D21" s="24" t="s">
        <v>4</v>
      </c>
      <c r="E21" s="2">
        <v>635</v>
      </c>
      <c r="F21" s="2">
        <v>450</v>
      </c>
      <c r="G21" s="2">
        <v>120</v>
      </c>
      <c r="H21" s="4">
        <f>G21-'12'!G21</f>
        <v>-13</v>
      </c>
      <c r="I21" s="9">
        <f>'12'!I21+G21</f>
        <v>1439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0</v>
      </c>
      <c r="F22" s="2">
        <v>0</v>
      </c>
      <c r="G22" s="2">
        <v>0</v>
      </c>
      <c r="H22" s="4">
        <f>G22-'12'!G22</f>
        <v>-122</v>
      </c>
      <c r="I22" s="9">
        <f>'12'!I22+G22</f>
        <v>1514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653</v>
      </c>
      <c r="F23" s="2">
        <v>252</v>
      </c>
      <c r="G23" s="2">
        <v>100</v>
      </c>
      <c r="H23" s="4">
        <f>G23-'12'!G23</f>
        <v>-26</v>
      </c>
      <c r="I23" s="9">
        <f>'12'!I23+G23</f>
        <v>1615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995</v>
      </c>
      <c r="F24" s="2">
        <v>777</v>
      </c>
      <c r="G24" s="2">
        <v>224</v>
      </c>
      <c r="H24" s="4">
        <f>G24-'12'!G24</f>
        <v>133</v>
      </c>
      <c r="I24" s="9">
        <f>'12'!I24+G24</f>
        <v>2853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1404</v>
      </c>
      <c r="F25" s="2">
        <v>567</v>
      </c>
      <c r="G25" s="2">
        <v>132</v>
      </c>
      <c r="H25" s="4">
        <f>G25-'12'!G25</f>
        <v>-10</v>
      </c>
      <c r="I25" s="9">
        <f>'12'!I25+G25</f>
        <v>1872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1258</v>
      </c>
      <c r="F26" s="2">
        <v>878</v>
      </c>
      <c r="G26" s="2">
        <v>647</v>
      </c>
      <c r="H26" s="4">
        <f>G26-'12'!G26</f>
        <v>-72</v>
      </c>
      <c r="I26" s="9">
        <f>'12'!I26+G26</f>
        <v>12912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151</v>
      </c>
      <c r="F27" s="2">
        <v>82</v>
      </c>
      <c r="G27" s="2">
        <v>30</v>
      </c>
      <c r="H27" s="4">
        <f>G27-'12'!G27</f>
        <v>-4</v>
      </c>
      <c r="I27" s="9">
        <f>'12'!I27+G27</f>
        <v>555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266</v>
      </c>
      <c r="F28" s="2">
        <v>57</v>
      </c>
      <c r="G28" s="2">
        <v>5</v>
      </c>
      <c r="H28" s="4">
        <f>G28-'12'!G28</f>
        <v>-1</v>
      </c>
      <c r="I28" s="9">
        <f>'12'!I28+G28</f>
        <v>177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2217</v>
      </c>
      <c r="F29" s="2">
        <v>725</v>
      </c>
      <c r="G29" s="2">
        <v>200</v>
      </c>
      <c r="H29" s="4">
        <f>G29-'12'!G29</f>
        <v>23</v>
      </c>
      <c r="I29" s="9">
        <f>'12'!I29+G29</f>
        <v>2016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1014</v>
      </c>
      <c r="F30" s="2">
        <v>369</v>
      </c>
      <c r="G30" s="2">
        <v>143</v>
      </c>
      <c r="H30" s="4">
        <f>G30-'12'!G30</f>
        <v>50</v>
      </c>
      <c r="I30" s="9">
        <f>'12'!I30+G30</f>
        <v>1306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823</v>
      </c>
      <c r="F31" s="2">
        <v>535</v>
      </c>
      <c r="G31" s="2">
        <v>226</v>
      </c>
      <c r="H31" s="4">
        <f>G31-'12'!G31</f>
        <v>29</v>
      </c>
      <c r="I31" s="9">
        <f>'12'!I31+G31</f>
        <v>2514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1256</v>
      </c>
      <c r="F32" s="2">
        <v>586</v>
      </c>
      <c r="G32" s="2">
        <v>285</v>
      </c>
      <c r="H32" s="4">
        <f>G32-'12'!G32</f>
        <v>-14</v>
      </c>
      <c r="I32" s="9">
        <f>'12'!I32+G32</f>
        <v>3021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19</v>
      </c>
      <c r="F33" s="2">
        <v>18</v>
      </c>
      <c r="G33" s="2">
        <v>18</v>
      </c>
      <c r="H33" s="4">
        <f>G33-'12'!G33</f>
        <v>2</v>
      </c>
      <c r="I33" s="9">
        <f>'12'!I33+G33</f>
        <v>1233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2090</v>
      </c>
      <c r="F34" s="2">
        <v>805</v>
      </c>
      <c r="G34" s="2">
        <v>197</v>
      </c>
      <c r="H34" s="4">
        <f>G34-'12'!G34</f>
        <v>-20</v>
      </c>
      <c r="I34" s="9">
        <f>'12'!I34+G34</f>
        <v>2408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507</v>
      </c>
      <c r="F35" s="2">
        <v>297</v>
      </c>
      <c r="G35" s="2">
        <v>90</v>
      </c>
      <c r="H35" s="4">
        <f>G35-'12'!G35</f>
        <v>-31</v>
      </c>
      <c r="I35" s="9">
        <f>'12'!I35+G35</f>
        <v>1191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562</v>
      </c>
      <c r="F36" s="2">
        <v>421</v>
      </c>
      <c r="G36" s="2">
        <v>223</v>
      </c>
      <c r="H36" s="4">
        <f>G36-'12'!G36</f>
        <v>1</v>
      </c>
      <c r="I36" s="9">
        <f>'12'!I36+G36</f>
        <v>3229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2484</v>
      </c>
      <c r="F37" s="2">
        <v>779</v>
      </c>
      <c r="G37" s="2">
        <v>149</v>
      </c>
      <c r="H37" s="4">
        <f>G37-'12'!G37</f>
        <v>-14</v>
      </c>
      <c r="I37" s="9">
        <f>'12'!I37+G37</f>
        <v>1792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1045</v>
      </c>
      <c r="F38" s="2">
        <v>635</v>
      </c>
      <c r="G38" s="2">
        <v>423</v>
      </c>
      <c r="H38" s="4">
        <f>G38-'12'!G38</f>
        <v>52</v>
      </c>
      <c r="I38" s="9">
        <f>'12'!I38+G38</f>
        <v>4164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261</v>
      </c>
      <c r="F39" s="2">
        <v>148</v>
      </c>
      <c r="G39" s="2">
        <v>51</v>
      </c>
      <c r="H39" s="4">
        <f>G39-'12'!G39</f>
        <v>-11</v>
      </c>
      <c r="I39" s="9">
        <f>'12'!I39+G39</f>
        <v>675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3927</v>
      </c>
      <c r="F40" s="2">
        <v>2109</v>
      </c>
      <c r="G40" s="2">
        <v>639</v>
      </c>
      <c r="H40" s="4">
        <f>G40-'12'!G40</f>
        <v>-101</v>
      </c>
      <c r="I40" s="9">
        <f>'12'!I40+G40</f>
        <v>8073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2314</v>
      </c>
      <c r="F41" s="2">
        <v>1507</v>
      </c>
      <c r="G41" s="2">
        <v>527</v>
      </c>
      <c r="H41" s="4">
        <f>G41-'12'!G41</f>
        <v>-118</v>
      </c>
      <c r="I41" s="9">
        <f>'12'!I41+G41</f>
        <v>5472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1158</v>
      </c>
      <c r="F42" s="2">
        <v>833</v>
      </c>
      <c r="G42" s="2">
        <v>574</v>
      </c>
      <c r="H42" s="4">
        <f>G42-'12'!G42</f>
        <v>-90</v>
      </c>
      <c r="I42" s="9">
        <f>'12'!I42+G42</f>
        <v>10169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657</v>
      </c>
      <c r="F43" s="2">
        <v>289</v>
      </c>
      <c r="G43" s="2">
        <v>138</v>
      </c>
      <c r="H43" s="4">
        <f>G43-'12'!G43</f>
        <v>6</v>
      </c>
      <c r="I43" s="9">
        <f>'12'!I43+G43</f>
        <v>1253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1875</v>
      </c>
      <c r="F44" s="2">
        <v>659</v>
      </c>
      <c r="G44" s="2">
        <v>114</v>
      </c>
      <c r="H44" s="4">
        <f>G44-'12'!G44</f>
        <v>-27</v>
      </c>
      <c r="I44" s="9">
        <f>'12'!I44+G44</f>
        <v>1354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582</v>
      </c>
      <c r="F45" s="2">
        <v>224</v>
      </c>
      <c r="G45" s="2">
        <v>84</v>
      </c>
      <c r="H45" s="4">
        <f>G45-'12'!G45</f>
        <v>-17</v>
      </c>
      <c r="I45" s="9">
        <f>'12'!I45+G45</f>
        <v>1080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400</v>
      </c>
      <c r="F46" s="2">
        <v>357</v>
      </c>
      <c r="G46" s="2">
        <v>235</v>
      </c>
      <c r="H46" s="4">
        <f>G46-'12'!G46</f>
        <v>-34</v>
      </c>
      <c r="I46" s="9">
        <f>'12'!I46+G46</f>
        <v>5292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296</v>
      </c>
      <c r="F47" s="2">
        <v>173</v>
      </c>
      <c r="G47" s="2">
        <v>107</v>
      </c>
      <c r="H47" s="4">
        <f>G47-'12'!G47</f>
        <v>1</v>
      </c>
      <c r="I47" s="9">
        <f>'12'!I47+G47</f>
        <v>1468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199</v>
      </c>
      <c r="F48" s="2">
        <v>106</v>
      </c>
      <c r="G48" s="2">
        <v>65</v>
      </c>
      <c r="H48" s="4">
        <f>G48-'12'!G48</f>
        <v>-17</v>
      </c>
      <c r="I48" s="9">
        <f>'12'!I48+G48</f>
        <v>899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0</v>
      </c>
      <c r="F49" s="5">
        <v>0</v>
      </c>
      <c r="G49" s="5">
        <v>0</v>
      </c>
      <c r="H49" s="12">
        <f>G49-'12'!G49</f>
        <v>-2</v>
      </c>
      <c r="I49" s="13">
        <f>'12'!I49+G49</f>
        <v>1796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87430</v>
      </c>
      <c r="F50" s="25">
        <f t="shared" ref="F50:G50" si="0">SUM(F4:F49)</f>
        <v>38033</v>
      </c>
      <c r="G50" s="25">
        <f t="shared" si="0"/>
        <v>12263</v>
      </c>
      <c r="H50" s="28">
        <f>SUM(H4:H49)</f>
        <v>-1325</v>
      </c>
      <c r="I50" s="27">
        <f>SUM(I4:I49)</f>
        <v>168480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LEFT('04'!B2:H2,4)+1&amp;"/2/1～2/28"</f>
        <v>2020/2/1～2/28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5384</v>
      </c>
      <c r="F4" s="32">
        <v>2447</v>
      </c>
      <c r="G4" s="32">
        <v>494</v>
      </c>
      <c r="H4" s="33">
        <f>G4-'01'!G4</f>
        <v>35</v>
      </c>
      <c r="I4" s="10">
        <f>'01'!I4+G4</f>
        <v>5990</v>
      </c>
    </row>
    <row r="5" spans="1:9" ht="34.15" customHeight="1" x14ac:dyDescent="0.15">
      <c r="A5" s="40"/>
      <c r="B5" s="43"/>
      <c r="C5" s="51"/>
      <c r="D5" s="23" t="s">
        <v>4</v>
      </c>
      <c r="E5" s="2">
        <v>7683</v>
      </c>
      <c r="F5" s="2">
        <v>3902</v>
      </c>
      <c r="G5" s="2">
        <v>1166</v>
      </c>
      <c r="H5" s="4">
        <f>G5-'01'!G5</f>
        <v>-32</v>
      </c>
      <c r="I5" s="9">
        <f>'01'!I5+G5</f>
        <v>15941</v>
      </c>
    </row>
    <row r="6" spans="1:9" ht="34.15" customHeight="1" x14ac:dyDescent="0.15">
      <c r="A6" s="40"/>
      <c r="B6" s="43"/>
      <c r="C6" s="51" t="s">
        <v>7</v>
      </c>
      <c r="D6" s="51"/>
      <c r="E6" s="2">
        <v>4679</v>
      </c>
      <c r="F6" s="2">
        <v>2013</v>
      </c>
      <c r="G6" s="2">
        <v>439</v>
      </c>
      <c r="H6" s="4">
        <f>G6-'01'!G6</f>
        <v>5</v>
      </c>
      <c r="I6" s="9">
        <f>'01'!I6+G6</f>
        <v>5157</v>
      </c>
    </row>
    <row r="7" spans="1:9" ht="34.15" customHeight="1" x14ac:dyDescent="0.15">
      <c r="A7" s="40"/>
      <c r="B7" s="43"/>
      <c r="C7" s="51" t="s">
        <v>5</v>
      </c>
      <c r="D7" s="51"/>
      <c r="E7" s="2">
        <v>4400</v>
      </c>
      <c r="F7" s="2">
        <v>1782</v>
      </c>
      <c r="G7" s="2">
        <v>466</v>
      </c>
      <c r="H7" s="4">
        <f>G7-'01'!G7</f>
        <v>-8</v>
      </c>
      <c r="I7" s="9">
        <f>'01'!I7+G7</f>
        <v>5744</v>
      </c>
    </row>
    <row r="8" spans="1:9" ht="34.15" customHeight="1" x14ac:dyDescent="0.15">
      <c r="A8" s="40"/>
      <c r="B8" s="43"/>
      <c r="C8" s="51" t="s">
        <v>6</v>
      </c>
      <c r="D8" s="51"/>
      <c r="E8" s="2">
        <v>1799</v>
      </c>
      <c r="F8" s="2">
        <v>972</v>
      </c>
      <c r="G8" s="2">
        <v>329</v>
      </c>
      <c r="H8" s="4">
        <f>G8-'01'!G8</f>
        <v>20</v>
      </c>
      <c r="I8" s="9">
        <f>'01'!I8+G8</f>
        <v>4109</v>
      </c>
    </row>
    <row r="9" spans="1:9" ht="34.15" customHeight="1" x14ac:dyDescent="0.15">
      <c r="A9" s="40"/>
      <c r="B9" s="43"/>
      <c r="C9" s="51" t="s">
        <v>17</v>
      </c>
      <c r="D9" s="51"/>
      <c r="E9" s="2">
        <v>1131</v>
      </c>
      <c r="F9" s="2">
        <v>643</v>
      </c>
      <c r="G9" s="2">
        <v>280</v>
      </c>
      <c r="H9" s="4">
        <f>G9-'01'!G9</f>
        <v>35</v>
      </c>
      <c r="I9" s="9">
        <f>'01'!I9+G9</f>
        <v>3188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2827</v>
      </c>
      <c r="F10" s="2">
        <v>1376</v>
      </c>
      <c r="G10" s="2">
        <v>361</v>
      </c>
      <c r="H10" s="4">
        <f>G10-'01'!G10</f>
        <v>13</v>
      </c>
      <c r="I10" s="9">
        <f>'01'!I10+G10</f>
        <v>4851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2399</v>
      </c>
      <c r="F11" s="2">
        <v>1240</v>
      </c>
      <c r="G11" s="2">
        <v>388</v>
      </c>
      <c r="H11" s="4">
        <f>G11-'01'!G11</f>
        <v>23</v>
      </c>
      <c r="I11" s="9">
        <f>'01'!I11+G11</f>
        <v>5346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5393</v>
      </c>
      <c r="F12" s="2">
        <v>2184</v>
      </c>
      <c r="G12" s="2">
        <v>913</v>
      </c>
      <c r="H12" s="4">
        <f>G12-'01'!G12</f>
        <v>-4</v>
      </c>
      <c r="I12" s="9">
        <f>'01'!I12+G12</f>
        <v>13808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0</v>
      </c>
      <c r="F13" s="2">
        <v>0</v>
      </c>
      <c r="G13" s="2">
        <v>0</v>
      </c>
      <c r="H13" s="4">
        <f>G13-'01'!G13</f>
        <v>-201</v>
      </c>
      <c r="I13" s="9">
        <f>'01'!I13+G13</f>
        <v>4711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0</v>
      </c>
      <c r="F14" s="2">
        <v>0</v>
      </c>
      <c r="G14" s="2">
        <v>0</v>
      </c>
      <c r="H14" s="4">
        <f>G14-'01'!G14</f>
        <v>-158</v>
      </c>
      <c r="I14" s="9">
        <f>'01'!I14+G14</f>
        <v>4728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763</v>
      </c>
      <c r="F15" s="2">
        <v>399</v>
      </c>
      <c r="G15" s="2">
        <v>187</v>
      </c>
      <c r="H15" s="4">
        <f>G15-'01'!G15</f>
        <v>-33</v>
      </c>
      <c r="I15" s="9">
        <f>'01'!I15+G15</f>
        <v>2253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618</v>
      </c>
      <c r="F16" s="2">
        <v>306</v>
      </c>
      <c r="G16" s="2">
        <v>148</v>
      </c>
      <c r="H16" s="4">
        <f>G16-'01'!G16</f>
        <v>20</v>
      </c>
      <c r="I16" s="9">
        <f>'01'!I16+G16</f>
        <v>1759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1449</v>
      </c>
      <c r="F17" s="2">
        <v>962</v>
      </c>
      <c r="G17" s="2">
        <v>434</v>
      </c>
      <c r="H17" s="4">
        <f>G17-'01'!G17</f>
        <v>-18</v>
      </c>
      <c r="I17" s="9">
        <f>'01'!I17+G17</f>
        <v>5247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6587</v>
      </c>
      <c r="F18" s="2">
        <v>1518</v>
      </c>
      <c r="G18" s="2">
        <v>254</v>
      </c>
      <c r="H18" s="4">
        <f>G18-'01'!G18</f>
        <v>55</v>
      </c>
      <c r="I18" s="9">
        <f>'01'!I18+G18</f>
        <v>2938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7831</v>
      </c>
      <c r="F19" s="2">
        <v>1714</v>
      </c>
      <c r="G19" s="2">
        <v>333</v>
      </c>
      <c r="H19" s="4">
        <f>G19-'01'!G19</f>
        <v>51</v>
      </c>
      <c r="I19" s="9">
        <f>'01'!I19+G19</f>
        <v>3987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3815</v>
      </c>
      <c r="F20" s="2">
        <v>1161</v>
      </c>
      <c r="G20" s="2">
        <v>184</v>
      </c>
      <c r="H20" s="4">
        <f>G20-'01'!G20</f>
        <v>56</v>
      </c>
      <c r="I20" s="9">
        <f>'01'!I20+G20</f>
        <v>1757</v>
      </c>
    </row>
    <row r="21" spans="1:9" ht="34.15" customHeight="1" x14ac:dyDescent="0.15">
      <c r="A21" s="41"/>
      <c r="B21" s="63"/>
      <c r="C21" s="45"/>
      <c r="D21" s="24" t="s">
        <v>4</v>
      </c>
      <c r="E21" s="2">
        <v>779</v>
      </c>
      <c r="F21" s="2">
        <v>556</v>
      </c>
      <c r="G21" s="2">
        <v>190</v>
      </c>
      <c r="H21" s="4">
        <f>G21-'01'!G21</f>
        <v>70</v>
      </c>
      <c r="I21" s="9">
        <f>'01'!I21+G21</f>
        <v>1629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0</v>
      </c>
      <c r="F22" s="2">
        <v>0</v>
      </c>
      <c r="G22" s="2">
        <v>0</v>
      </c>
      <c r="H22" s="4">
        <f>G22-'01'!G22</f>
        <v>0</v>
      </c>
      <c r="I22" s="9">
        <f>'01'!I22+G22</f>
        <v>1514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683</v>
      </c>
      <c r="F23" s="2">
        <v>275</v>
      </c>
      <c r="G23" s="2">
        <v>125</v>
      </c>
      <c r="H23" s="4">
        <f>G23-'01'!G23</f>
        <v>25</v>
      </c>
      <c r="I23" s="9">
        <f>'01'!I23+G23</f>
        <v>1740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1341</v>
      </c>
      <c r="F24" s="2">
        <v>934</v>
      </c>
      <c r="G24" s="2">
        <v>345</v>
      </c>
      <c r="H24" s="4">
        <f>G24-'01'!G24</f>
        <v>121</v>
      </c>
      <c r="I24" s="9">
        <f>'01'!I24+G24</f>
        <v>3198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1490</v>
      </c>
      <c r="F25" s="2">
        <v>578</v>
      </c>
      <c r="G25" s="2">
        <v>171</v>
      </c>
      <c r="H25" s="4">
        <f>G25-'01'!G25</f>
        <v>39</v>
      </c>
      <c r="I25" s="9">
        <f>'01'!I25+G25</f>
        <v>2043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1179</v>
      </c>
      <c r="F26" s="2">
        <v>837</v>
      </c>
      <c r="G26" s="2">
        <v>589</v>
      </c>
      <c r="H26" s="4">
        <f>G26-'01'!G26</f>
        <v>-58</v>
      </c>
      <c r="I26" s="9">
        <f>'01'!I26+G26</f>
        <v>13501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110</v>
      </c>
      <c r="F27" s="2">
        <v>91</v>
      </c>
      <c r="G27" s="2">
        <v>40</v>
      </c>
      <c r="H27" s="4">
        <f>G27-'01'!G27</f>
        <v>10</v>
      </c>
      <c r="I27" s="9">
        <f>'01'!I27+G27</f>
        <v>595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294</v>
      </c>
      <c r="F28" s="2">
        <v>63</v>
      </c>
      <c r="G28" s="2">
        <v>14</v>
      </c>
      <c r="H28" s="4">
        <f>G28-'01'!G28</f>
        <v>9</v>
      </c>
      <c r="I28" s="9">
        <f>'01'!I28+G28</f>
        <v>191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2272</v>
      </c>
      <c r="F29" s="2">
        <v>714</v>
      </c>
      <c r="G29" s="2">
        <v>182</v>
      </c>
      <c r="H29" s="4">
        <f>G29-'01'!G29</f>
        <v>-18</v>
      </c>
      <c r="I29" s="9">
        <f>'01'!I29+G29</f>
        <v>2198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880</v>
      </c>
      <c r="F30" s="2">
        <v>295</v>
      </c>
      <c r="G30" s="2">
        <v>98</v>
      </c>
      <c r="H30" s="4">
        <f>G30-'01'!G30</f>
        <v>-45</v>
      </c>
      <c r="I30" s="9">
        <f>'01'!I30+G30</f>
        <v>1404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804</v>
      </c>
      <c r="F31" s="2">
        <v>512</v>
      </c>
      <c r="G31" s="2">
        <v>181</v>
      </c>
      <c r="H31" s="4">
        <f>G31-'01'!G31</f>
        <v>-45</v>
      </c>
      <c r="I31" s="9">
        <f>'01'!I31+G31</f>
        <v>2695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1276</v>
      </c>
      <c r="F32" s="2">
        <v>546</v>
      </c>
      <c r="G32" s="2">
        <v>262</v>
      </c>
      <c r="H32" s="4">
        <f>G32-'01'!G32</f>
        <v>-23</v>
      </c>
      <c r="I32" s="9">
        <f>'01'!I32+G32</f>
        <v>3283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17</v>
      </c>
      <c r="F33" s="2">
        <v>16</v>
      </c>
      <c r="G33" s="2">
        <v>14</v>
      </c>
      <c r="H33" s="4">
        <f>G33-'01'!G33</f>
        <v>-4</v>
      </c>
      <c r="I33" s="9">
        <f>'01'!I33+G33</f>
        <v>1247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2006</v>
      </c>
      <c r="F34" s="2">
        <v>839</v>
      </c>
      <c r="G34" s="2">
        <v>208</v>
      </c>
      <c r="H34" s="4">
        <f>G34-'01'!G34</f>
        <v>11</v>
      </c>
      <c r="I34" s="9">
        <f>'01'!I34+G34</f>
        <v>2616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607</v>
      </c>
      <c r="F35" s="2">
        <v>339</v>
      </c>
      <c r="G35" s="2">
        <v>106</v>
      </c>
      <c r="H35" s="4">
        <f>G35-'01'!G35</f>
        <v>16</v>
      </c>
      <c r="I35" s="9">
        <f>'01'!I35+G35</f>
        <v>1297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534</v>
      </c>
      <c r="F36" s="2">
        <v>388</v>
      </c>
      <c r="G36" s="2">
        <v>194</v>
      </c>
      <c r="H36" s="4">
        <f>G36-'01'!G36</f>
        <v>-29</v>
      </c>
      <c r="I36" s="9">
        <f>'01'!I36+G36</f>
        <v>3423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2520</v>
      </c>
      <c r="F37" s="2">
        <v>777</v>
      </c>
      <c r="G37" s="2">
        <v>157</v>
      </c>
      <c r="H37" s="4">
        <f>G37-'01'!G37</f>
        <v>8</v>
      </c>
      <c r="I37" s="9">
        <f>'01'!I37+G37</f>
        <v>1949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872</v>
      </c>
      <c r="F38" s="2">
        <v>485</v>
      </c>
      <c r="G38" s="2">
        <v>277</v>
      </c>
      <c r="H38" s="4">
        <f>G38-'01'!G38</f>
        <v>-146</v>
      </c>
      <c r="I38" s="9">
        <f>'01'!I38+G38</f>
        <v>4441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219</v>
      </c>
      <c r="F39" s="2">
        <v>113</v>
      </c>
      <c r="G39" s="2">
        <v>34</v>
      </c>
      <c r="H39" s="4">
        <f>G39-'01'!G39</f>
        <v>-17</v>
      </c>
      <c r="I39" s="9">
        <f>'01'!I39+G39</f>
        <v>709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3867</v>
      </c>
      <c r="F40" s="2">
        <v>1975</v>
      </c>
      <c r="G40" s="2">
        <v>568</v>
      </c>
      <c r="H40" s="4">
        <f>G40-'01'!G40</f>
        <v>-71</v>
      </c>
      <c r="I40" s="9">
        <f>'01'!I40+G40</f>
        <v>8641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2513</v>
      </c>
      <c r="F41" s="2">
        <v>1631</v>
      </c>
      <c r="G41" s="2">
        <v>571</v>
      </c>
      <c r="H41" s="4">
        <f>G41-'01'!G41</f>
        <v>44</v>
      </c>
      <c r="I41" s="9">
        <f>'01'!I41+G41</f>
        <v>6043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1154</v>
      </c>
      <c r="F42" s="2">
        <v>751</v>
      </c>
      <c r="G42" s="2">
        <v>499</v>
      </c>
      <c r="H42" s="4">
        <f>G42-'01'!G42</f>
        <v>-75</v>
      </c>
      <c r="I42" s="9">
        <f>'01'!I42+G42</f>
        <v>10668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556</v>
      </c>
      <c r="F43" s="2">
        <v>256</v>
      </c>
      <c r="G43" s="2">
        <v>116</v>
      </c>
      <c r="H43" s="4">
        <f>G43-'01'!G43</f>
        <v>-22</v>
      </c>
      <c r="I43" s="9">
        <f>'01'!I43+G43</f>
        <v>1369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1886</v>
      </c>
      <c r="F44" s="2">
        <v>672</v>
      </c>
      <c r="G44" s="2">
        <v>127</v>
      </c>
      <c r="H44" s="4">
        <f>G44-'01'!G44</f>
        <v>13</v>
      </c>
      <c r="I44" s="9">
        <f>'01'!I44+G44</f>
        <v>1481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603</v>
      </c>
      <c r="F45" s="2">
        <v>210</v>
      </c>
      <c r="G45" s="2">
        <v>78</v>
      </c>
      <c r="H45" s="4">
        <f>G45-'01'!G45</f>
        <v>-6</v>
      </c>
      <c r="I45" s="9">
        <f>'01'!I45+G45</f>
        <v>1158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370</v>
      </c>
      <c r="F46" s="2">
        <v>312</v>
      </c>
      <c r="G46" s="2">
        <v>214</v>
      </c>
      <c r="H46" s="4">
        <f>G46-'01'!G46</f>
        <v>-21</v>
      </c>
      <c r="I46" s="9">
        <f>'01'!I46+G46</f>
        <v>5506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258</v>
      </c>
      <c r="F47" s="2">
        <v>141</v>
      </c>
      <c r="G47" s="2">
        <v>88</v>
      </c>
      <c r="H47" s="4">
        <f>G47-'01'!G47</f>
        <v>-19</v>
      </c>
      <c r="I47" s="9">
        <f>'01'!I47+G47</f>
        <v>1556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191</v>
      </c>
      <c r="F48" s="2">
        <v>99</v>
      </c>
      <c r="G48" s="2">
        <v>60</v>
      </c>
      <c r="H48" s="4">
        <f>G48-'01'!G48</f>
        <v>-5</v>
      </c>
      <c r="I48" s="9">
        <f>'01'!I48+G48</f>
        <v>959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2</v>
      </c>
      <c r="F49" s="5">
        <v>2</v>
      </c>
      <c r="G49" s="5">
        <v>2</v>
      </c>
      <c r="H49" s="12">
        <f>G49-'01'!G49</f>
        <v>2</v>
      </c>
      <c r="I49" s="13">
        <f>'01'!I49+G49</f>
        <v>1798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86041</v>
      </c>
      <c r="F50" s="25">
        <f t="shared" ref="F50:G50" si="0">SUM(F4:F49)</f>
        <v>37026</v>
      </c>
      <c r="G50" s="25">
        <f t="shared" si="0"/>
        <v>11886</v>
      </c>
      <c r="H50" s="28">
        <f>SUM(H4:H49)</f>
        <v>-377</v>
      </c>
      <c r="I50" s="27">
        <f>SUM(I4:I49)</f>
        <v>180366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2"/>
  <sheetViews>
    <sheetView zoomScaleNormal="100" workbookViewId="0">
      <selection activeCell="B1" sqref="B1:I1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LEFT('04'!B2:H2,4)+1&amp;"/3/1～3/31"</f>
        <v>2020/3/1～3/31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6323</v>
      </c>
      <c r="F4" s="32">
        <v>2942</v>
      </c>
      <c r="G4" s="32">
        <v>539</v>
      </c>
      <c r="H4" s="33">
        <f>G4-'02'!G4</f>
        <v>45</v>
      </c>
      <c r="I4" s="10">
        <f>'02'!I4+G4</f>
        <v>6529</v>
      </c>
    </row>
    <row r="5" spans="1:9" ht="34.15" customHeight="1" x14ac:dyDescent="0.15">
      <c r="A5" s="40"/>
      <c r="B5" s="43"/>
      <c r="C5" s="51"/>
      <c r="D5" s="23" t="s">
        <v>4</v>
      </c>
      <c r="E5" s="2">
        <v>9753</v>
      </c>
      <c r="F5" s="2">
        <v>4837</v>
      </c>
      <c r="G5" s="2">
        <v>1432</v>
      </c>
      <c r="H5" s="4">
        <f>G5-'02'!G5</f>
        <v>266</v>
      </c>
      <c r="I5" s="9">
        <f>'02'!I5+G5</f>
        <v>17373</v>
      </c>
    </row>
    <row r="6" spans="1:9" ht="34.15" customHeight="1" x14ac:dyDescent="0.15">
      <c r="A6" s="40"/>
      <c r="B6" s="43"/>
      <c r="C6" s="51" t="s">
        <v>7</v>
      </c>
      <c r="D6" s="51"/>
      <c r="E6" s="2">
        <v>5458</v>
      </c>
      <c r="F6" s="2">
        <v>2413</v>
      </c>
      <c r="G6" s="2">
        <v>503</v>
      </c>
      <c r="H6" s="4">
        <f>G6-'02'!G6</f>
        <v>64</v>
      </c>
      <c r="I6" s="9">
        <f>'02'!I6+G6</f>
        <v>5660</v>
      </c>
    </row>
    <row r="7" spans="1:9" ht="34.15" customHeight="1" x14ac:dyDescent="0.15">
      <c r="A7" s="40"/>
      <c r="B7" s="43"/>
      <c r="C7" s="51" t="s">
        <v>5</v>
      </c>
      <c r="D7" s="51"/>
      <c r="E7" s="2">
        <v>5271</v>
      </c>
      <c r="F7" s="2">
        <v>2034</v>
      </c>
      <c r="G7" s="2">
        <v>516</v>
      </c>
      <c r="H7" s="4">
        <f>G7-'02'!G7</f>
        <v>50</v>
      </c>
      <c r="I7" s="9">
        <f>'02'!I7+G7</f>
        <v>6260</v>
      </c>
    </row>
    <row r="8" spans="1:9" ht="34.15" customHeight="1" x14ac:dyDescent="0.15">
      <c r="A8" s="40"/>
      <c r="B8" s="43"/>
      <c r="C8" s="51" t="s">
        <v>6</v>
      </c>
      <c r="D8" s="51"/>
      <c r="E8" s="2">
        <v>2332</v>
      </c>
      <c r="F8" s="2">
        <v>1134</v>
      </c>
      <c r="G8" s="2">
        <v>360</v>
      </c>
      <c r="H8" s="4">
        <f>G8-'02'!G8</f>
        <v>31</v>
      </c>
      <c r="I8" s="9">
        <f>'02'!I8+G8</f>
        <v>4469</v>
      </c>
    </row>
    <row r="9" spans="1:9" ht="34.15" customHeight="1" x14ac:dyDescent="0.15">
      <c r="A9" s="40"/>
      <c r="B9" s="43"/>
      <c r="C9" s="51" t="s">
        <v>17</v>
      </c>
      <c r="D9" s="51"/>
      <c r="E9" s="2">
        <v>1627</v>
      </c>
      <c r="F9" s="2">
        <v>850</v>
      </c>
      <c r="G9" s="2">
        <v>323</v>
      </c>
      <c r="H9" s="4">
        <f>G9-'02'!G9</f>
        <v>43</v>
      </c>
      <c r="I9" s="9">
        <f>'02'!I9+G9</f>
        <v>3511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3493</v>
      </c>
      <c r="F10" s="2">
        <v>1563</v>
      </c>
      <c r="G10" s="2">
        <v>396</v>
      </c>
      <c r="H10" s="4">
        <f>G10-'02'!G10</f>
        <v>35</v>
      </c>
      <c r="I10" s="9">
        <f>'02'!I10+G10</f>
        <v>5247</v>
      </c>
    </row>
    <row r="11" spans="1:9" ht="34.15" customHeight="1" x14ac:dyDescent="0.15">
      <c r="A11" s="40"/>
      <c r="B11" s="63"/>
      <c r="C11" s="51" t="s">
        <v>7</v>
      </c>
      <c r="D11" s="51"/>
      <c r="E11" s="2">
        <v>3006</v>
      </c>
      <c r="F11" s="2">
        <v>1459</v>
      </c>
      <c r="G11" s="2">
        <v>436</v>
      </c>
      <c r="H11" s="4">
        <f>G11-'02'!G11</f>
        <v>48</v>
      </c>
      <c r="I11" s="9">
        <f>'02'!I11+G11</f>
        <v>5782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6201</v>
      </c>
      <c r="F12" s="2">
        <v>2418</v>
      </c>
      <c r="G12" s="2">
        <v>962</v>
      </c>
      <c r="H12" s="4">
        <f>G12-'02'!G12</f>
        <v>49</v>
      </c>
      <c r="I12" s="9">
        <f>'02'!I12+G12</f>
        <v>14770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0</v>
      </c>
      <c r="F13" s="2">
        <v>0</v>
      </c>
      <c r="G13" s="2">
        <v>0</v>
      </c>
      <c r="H13" s="4">
        <f>G13-'02'!G13</f>
        <v>0</v>
      </c>
      <c r="I13" s="9">
        <f>'02'!I13+G13</f>
        <v>4711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0</v>
      </c>
      <c r="F14" s="2">
        <v>0</v>
      </c>
      <c r="G14" s="2">
        <v>0</v>
      </c>
      <c r="H14" s="4">
        <f>G14-'02'!G14</f>
        <v>0</v>
      </c>
      <c r="I14" s="9">
        <f>'02'!I14+G14</f>
        <v>4728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726</v>
      </c>
      <c r="F15" s="2">
        <v>371</v>
      </c>
      <c r="G15" s="2">
        <v>176</v>
      </c>
      <c r="H15" s="4">
        <f>G15-'02'!G15</f>
        <v>-11</v>
      </c>
      <c r="I15" s="9">
        <f>'02'!I15+G15</f>
        <v>2429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849</v>
      </c>
      <c r="F16" s="2">
        <v>547</v>
      </c>
      <c r="G16" s="2">
        <v>420</v>
      </c>
      <c r="H16" s="4">
        <f>G16-'02'!G16</f>
        <v>272</v>
      </c>
      <c r="I16" s="9">
        <f>'02'!I16+G16</f>
        <v>2179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1381</v>
      </c>
      <c r="F17" s="2">
        <v>888</v>
      </c>
      <c r="G17" s="2">
        <v>403</v>
      </c>
      <c r="H17" s="4">
        <f>G17-'02'!G17</f>
        <v>-31</v>
      </c>
      <c r="I17" s="9">
        <f>'02'!I17+G17</f>
        <v>5650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7087</v>
      </c>
      <c r="F18" s="2">
        <v>1737</v>
      </c>
      <c r="G18" s="2">
        <v>242</v>
      </c>
      <c r="H18" s="4">
        <f>G18-'02'!G18</f>
        <v>-12</v>
      </c>
      <c r="I18" s="9">
        <f>'02'!I18+G18</f>
        <v>3180</v>
      </c>
    </row>
    <row r="19" spans="1:9" ht="34.15" customHeight="1" x14ac:dyDescent="0.15">
      <c r="A19" s="40"/>
      <c r="B19" s="62"/>
      <c r="C19" s="51" t="s">
        <v>5</v>
      </c>
      <c r="D19" s="51"/>
      <c r="E19" s="2">
        <v>8691</v>
      </c>
      <c r="F19" s="2">
        <v>1977</v>
      </c>
      <c r="G19" s="2">
        <v>348</v>
      </c>
      <c r="H19" s="4">
        <f>G19-'02'!G19</f>
        <v>15</v>
      </c>
      <c r="I19" s="9">
        <f>'02'!I19+G19</f>
        <v>4335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4034</v>
      </c>
      <c r="F20" s="2">
        <v>1296</v>
      </c>
      <c r="G20" s="2">
        <v>177</v>
      </c>
      <c r="H20" s="4">
        <f>G20-'02'!G20</f>
        <v>-7</v>
      </c>
      <c r="I20" s="9">
        <f>'02'!I20+G20</f>
        <v>1934</v>
      </c>
    </row>
    <row r="21" spans="1:9" ht="34.15" customHeight="1" x14ac:dyDescent="0.15">
      <c r="A21" s="41"/>
      <c r="B21" s="63"/>
      <c r="C21" s="45"/>
      <c r="D21" s="24" t="s">
        <v>4</v>
      </c>
      <c r="E21" s="2">
        <v>658</v>
      </c>
      <c r="F21" s="2">
        <v>467</v>
      </c>
      <c r="G21" s="2">
        <v>135</v>
      </c>
      <c r="H21" s="4">
        <f>G21-'02'!G21</f>
        <v>-55</v>
      </c>
      <c r="I21" s="9">
        <f>'02'!I21+G21</f>
        <v>1764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0</v>
      </c>
      <c r="F22" s="2">
        <v>0</v>
      </c>
      <c r="G22" s="2">
        <v>0</v>
      </c>
      <c r="H22" s="4">
        <f>G22-'02'!G22</f>
        <v>0</v>
      </c>
      <c r="I22" s="9">
        <f>'02'!I22+G22</f>
        <v>1514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555</v>
      </c>
      <c r="F23" s="2">
        <v>199</v>
      </c>
      <c r="G23" s="2">
        <v>68</v>
      </c>
      <c r="H23" s="4">
        <f>G23-'02'!G23</f>
        <v>-57</v>
      </c>
      <c r="I23" s="9">
        <f>'02'!I23+G23</f>
        <v>1808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450</v>
      </c>
      <c r="F24" s="2">
        <v>326</v>
      </c>
      <c r="G24" s="2">
        <v>159</v>
      </c>
      <c r="H24" s="4">
        <f>G24-'02'!G24</f>
        <v>-186</v>
      </c>
      <c r="I24" s="9">
        <f>'02'!I24+G24</f>
        <v>3357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1630</v>
      </c>
      <c r="F25" s="2">
        <v>600</v>
      </c>
      <c r="G25" s="2">
        <v>132</v>
      </c>
      <c r="H25" s="4">
        <f>G25-'02'!G25</f>
        <v>-39</v>
      </c>
      <c r="I25" s="9">
        <f>'02'!I25+G25</f>
        <v>2175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1818</v>
      </c>
      <c r="F26" s="2">
        <v>1370</v>
      </c>
      <c r="G26" s="2">
        <v>1086</v>
      </c>
      <c r="H26" s="4">
        <f>G26-'02'!G26</f>
        <v>497</v>
      </c>
      <c r="I26" s="9">
        <f>'02'!I26+G26</f>
        <v>14587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187</v>
      </c>
      <c r="F27" s="2">
        <v>112</v>
      </c>
      <c r="G27" s="2">
        <v>44</v>
      </c>
      <c r="H27" s="4">
        <f>G27-'02'!G27</f>
        <v>4</v>
      </c>
      <c r="I27" s="9">
        <f>'02'!I27+G27</f>
        <v>639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327</v>
      </c>
      <c r="F28" s="2">
        <v>71</v>
      </c>
      <c r="G28" s="2">
        <v>17</v>
      </c>
      <c r="H28" s="4">
        <f>G28-'02'!G28</f>
        <v>3</v>
      </c>
      <c r="I28" s="9">
        <f>'02'!I28+G28</f>
        <v>208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2522</v>
      </c>
      <c r="F29" s="2">
        <v>804</v>
      </c>
      <c r="G29" s="2">
        <v>208</v>
      </c>
      <c r="H29" s="4">
        <f>G29-'02'!G29</f>
        <v>26</v>
      </c>
      <c r="I29" s="9">
        <f>'02'!I29+G29</f>
        <v>2406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1003</v>
      </c>
      <c r="F30" s="2">
        <v>256</v>
      </c>
      <c r="G30" s="2">
        <v>59</v>
      </c>
      <c r="H30" s="4">
        <f>G30-'02'!G30</f>
        <v>-39</v>
      </c>
      <c r="I30" s="9">
        <f>'02'!I30+G30</f>
        <v>1463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713</v>
      </c>
      <c r="F31" s="2">
        <v>455</v>
      </c>
      <c r="G31" s="2">
        <v>163</v>
      </c>
      <c r="H31" s="4">
        <f>G31-'02'!G31</f>
        <v>-18</v>
      </c>
      <c r="I31" s="9">
        <f>'02'!I31+G31</f>
        <v>2858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1104</v>
      </c>
      <c r="F32" s="2">
        <v>477</v>
      </c>
      <c r="G32" s="2">
        <v>216</v>
      </c>
      <c r="H32" s="4">
        <f>G32-'02'!G32</f>
        <v>-46</v>
      </c>
      <c r="I32" s="9">
        <f>'02'!I32+G32</f>
        <v>3499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19</v>
      </c>
      <c r="F33" s="2">
        <v>19</v>
      </c>
      <c r="G33" s="2">
        <v>17</v>
      </c>
      <c r="H33" s="4">
        <f>G33-'02'!G33</f>
        <v>3</v>
      </c>
      <c r="I33" s="9">
        <f>'02'!I33+G33</f>
        <v>1264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2309</v>
      </c>
      <c r="F34" s="2">
        <v>920</v>
      </c>
      <c r="G34" s="2">
        <v>213</v>
      </c>
      <c r="H34" s="4">
        <f>G34-'02'!G34</f>
        <v>5</v>
      </c>
      <c r="I34" s="9">
        <f>'02'!I34+G34</f>
        <v>2829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795</v>
      </c>
      <c r="F35" s="2">
        <v>414</v>
      </c>
      <c r="G35" s="2">
        <v>128</v>
      </c>
      <c r="H35" s="4">
        <f>G35-'02'!G35</f>
        <v>22</v>
      </c>
      <c r="I35" s="9">
        <f>'02'!I35+G35</f>
        <v>1425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372</v>
      </c>
      <c r="F36" s="2">
        <v>295</v>
      </c>
      <c r="G36" s="2">
        <v>194</v>
      </c>
      <c r="H36" s="4">
        <f>G36-'02'!G36</f>
        <v>0</v>
      </c>
      <c r="I36" s="9">
        <f>'02'!I36+G36</f>
        <v>3617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2911</v>
      </c>
      <c r="F37" s="2">
        <v>912</v>
      </c>
      <c r="G37" s="2">
        <v>179</v>
      </c>
      <c r="H37" s="4">
        <f>G37-'02'!G37</f>
        <v>22</v>
      </c>
      <c r="I37" s="9">
        <f>'02'!I37+G37</f>
        <v>2128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719</v>
      </c>
      <c r="F38" s="2">
        <v>431</v>
      </c>
      <c r="G38" s="2">
        <v>264</v>
      </c>
      <c r="H38" s="4">
        <f>G38-'02'!G38</f>
        <v>-13</v>
      </c>
      <c r="I38" s="9">
        <f>'02'!I38+G38</f>
        <v>4705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184</v>
      </c>
      <c r="F39" s="2">
        <v>103</v>
      </c>
      <c r="G39" s="2">
        <v>39</v>
      </c>
      <c r="H39" s="4">
        <f>G39-'02'!G39</f>
        <v>5</v>
      </c>
      <c r="I39" s="9">
        <f>'02'!I39+G39</f>
        <v>748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3803</v>
      </c>
      <c r="F40" s="2">
        <v>1566</v>
      </c>
      <c r="G40" s="2">
        <v>559</v>
      </c>
      <c r="H40" s="4">
        <f>G40-'02'!G40</f>
        <v>-9</v>
      </c>
      <c r="I40" s="9">
        <f>'02'!I40+G40</f>
        <v>9200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1203</v>
      </c>
      <c r="F41" s="2">
        <v>751</v>
      </c>
      <c r="G41" s="2">
        <v>372</v>
      </c>
      <c r="H41" s="4">
        <f>G41-'02'!G41</f>
        <v>-199</v>
      </c>
      <c r="I41" s="9">
        <f>'02'!I41+G41</f>
        <v>6415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1437</v>
      </c>
      <c r="F42" s="2">
        <v>949</v>
      </c>
      <c r="G42" s="2">
        <v>665</v>
      </c>
      <c r="H42" s="4">
        <f>G42-'02'!G42</f>
        <v>166</v>
      </c>
      <c r="I42" s="9">
        <f>'02'!I42+G42</f>
        <v>11333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524</v>
      </c>
      <c r="F43" s="2">
        <v>273</v>
      </c>
      <c r="G43" s="2">
        <v>140</v>
      </c>
      <c r="H43" s="4">
        <f>G43-'02'!G43</f>
        <v>24</v>
      </c>
      <c r="I43" s="9">
        <f>'02'!I43+G43</f>
        <v>1509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2671</v>
      </c>
      <c r="F44" s="2">
        <v>876</v>
      </c>
      <c r="G44" s="2">
        <v>147</v>
      </c>
      <c r="H44" s="4">
        <f>G44-'02'!G44</f>
        <v>20</v>
      </c>
      <c r="I44" s="9">
        <f>'02'!I44+G44</f>
        <v>1628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423</v>
      </c>
      <c r="F45" s="2">
        <v>166</v>
      </c>
      <c r="G45" s="2">
        <v>57</v>
      </c>
      <c r="H45" s="4">
        <f>G45-'02'!G45</f>
        <v>-21</v>
      </c>
      <c r="I45" s="9">
        <f>'02'!I45+G45</f>
        <v>1215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508</v>
      </c>
      <c r="F46" s="2">
        <v>427</v>
      </c>
      <c r="G46" s="2">
        <v>291</v>
      </c>
      <c r="H46" s="4">
        <f>G46-'02'!G46</f>
        <v>77</v>
      </c>
      <c r="I46" s="9">
        <f>'02'!I46+G46</f>
        <v>5797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254</v>
      </c>
      <c r="F47" s="2">
        <v>149</v>
      </c>
      <c r="G47" s="2">
        <v>92</v>
      </c>
      <c r="H47" s="4">
        <f>G47-'02'!G47</f>
        <v>4</v>
      </c>
      <c r="I47" s="9">
        <f>'02'!I47+G47</f>
        <v>1648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141</v>
      </c>
      <c r="F48" s="2">
        <v>78</v>
      </c>
      <c r="G48" s="2">
        <v>43</v>
      </c>
      <c r="H48" s="4">
        <f>G48-'02'!G48</f>
        <v>-17</v>
      </c>
      <c r="I48" s="9">
        <f>'02'!I48+G48</f>
        <v>1002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4</v>
      </c>
      <c r="F49" s="5">
        <v>4</v>
      </c>
      <c r="G49" s="5">
        <v>4</v>
      </c>
      <c r="H49" s="12">
        <f>G49-'02'!G49</f>
        <v>2</v>
      </c>
      <c r="I49" s="13">
        <f>'02'!I49+G49</f>
        <v>1802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95476</v>
      </c>
      <c r="F50" s="25">
        <f t="shared" ref="F50:G50" si="0">SUM(F4:F49)</f>
        <v>39936</v>
      </c>
      <c r="G50" s="25">
        <f t="shared" si="0"/>
        <v>12924</v>
      </c>
      <c r="H50" s="28">
        <f>SUM(H4:H49)</f>
        <v>1038</v>
      </c>
      <c r="I50" s="27">
        <f>SUM(I4:I49)</f>
        <v>193290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52"/>
  <sheetViews>
    <sheetView tabSelected="1" zoomScaleNormal="100" workbookViewId="0"/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20.75" style="1" bestFit="1" customWidth="1"/>
    <col min="6" max="7" width="17.25" style="1" bestFit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">
        <v>77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50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51</v>
      </c>
      <c r="D4" s="22" t="s">
        <v>52</v>
      </c>
      <c r="E4" s="32">
        <f>SUM('04:03'!E4)</f>
        <v>64639</v>
      </c>
      <c r="F4" s="32">
        <f>SUM('04:03'!F4)</f>
        <v>31055</v>
      </c>
      <c r="G4" s="32">
        <f>SUM('04:03'!G4)</f>
        <v>6529</v>
      </c>
      <c r="H4" s="33">
        <f>G4-I4</f>
        <v>660</v>
      </c>
      <c r="I4" s="34">
        <v>5869</v>
      </c>
    </row>
    <row r="5" spans="1:9" ht="34.15" customHeight="1" x14ac:dyDescent="0.15">
      <c r="A5" s="40"/>
      <c r="B5" s="43"/>
      <c r="C5" s="51"/>
      <c r="D5" s="23" t="s">
        <v>53</v>
      </c>
      <c r="E5" s="2">
        <f>SUM('04:03'!E5)</f>
        <v>99134</v>
      </c>
      <c r="F5" s="2">
        <f>SUM('04:03'!F5)</f>
        <v>53445</v>
      </c>
      <c r="G5" s="2">
        <f>SUM('04:03'!G5)</f>
        <v>17373</v>
      </c>
      <c r="H5" s="4">
        <f t="shared" ref="H5:H30" si="0">G5-I5</f>
        <v>2777</v>
      </c>
      <c r="I5" s="9">
        <v>14596</v>
      </c>
    </row>
    <row r="6" spans="1:9" ht="34.15" customHeight="1" x14ac:dyDescent="0.15">
      <c r="A6" s="40"/>
      <c r="B6" s="43"/>
      <c r="C6" s="51" t="s">
        <v>54</v>
      </c>
      <c r="D6" s="51"/>
      <c r="E6" s="2">
        <f>SUM('04:03'!E6)</f>
        <v>54528</v>
      </c>
      <c r="F6" s="2">
        <f>SUM('04:03'!F6)</f>
        <v>24009</v>
      </c>
      <c r="G6" s="2">
        <f>SUM('04:03'!G6)</f>
        <v>5660</v>
      </c>
      <c r="H6" s="4">
        <f t="shared" si="0"/>
        <v>605</v>
      </c>
      <c r="I6" s="9">
        <v>5055</v>
      </c>
    </row>
    <row r="7" spans="1:9" ht="34.15" customHeight="1" x14ac:dyDescent="0.15">
      <c r="A7" s="40"/>
      <c r="B7" s="43"/>
      <c r="C7" s="51" t="s">
        <v>55</v>
      </c>
      <c r="D7" s="51"/>
      <c r="E7" s="2">
        <f>SUM('04:03'!E7)</f>
        <v>52819</v>
      </c>
      <c r="F7" s="2">
        <f>SUM('04:03'!F7)</f>
        <v>21450</v>
      </c>
      <c r="G7" s="2">
        <f>SUM('04:03'!G7)</f>
        <v>6260</v>
      </c>
      <c r="H7" s="4">
        <f t="shared" si="0"/>
        <v>-116</v>
      </c>
      <c r="I7" s="9">
        <v>6376</v>
      </c>
    </row>
    <row r="8" spans="1:9" ht="34.15" customHeight="1" x14ac:dyDescent="0.15">
      <c r="A8" s="40"/>
      <c r="B8" s="43"/>
      <c r="C8" s="51" t="s">
        <v>56</v>
      </c>
      <c r="D8" s="51"/>
      <c r="E8" s="2">
        <f>SUM('04:03'!E8)</f>
        <v>22490</v>
      </c>
      <c r="F8" s="2">
        <f>SUM('04:03'!F8)</f>
        <v>11624</v>
      </c>
      <c r="G8" s="2">
        <f>SUM('04:03'!G8)</f>
        <v>4469</v>
      </c>
      <c r="H8" s="4">
        <f t="shared" si="0"/>
        <v>1046</v>
      </c>
      <c r="I8" s="9">
        <v>3423</v>
      </c>
    </row>
    <row r="9" spans="1:9" ht="34.15" customHeight="1" x14ac:dyDescent="0.15">
      <c r="A9" s="40"/>
      <c r="B9" s="43"/>
      <c r="C9" s="51" t="s">
        <v>57</v>
      </c>
      <c r="D9" s="51"/>
      <c r="E9" s="2">
        <f>SUM('04:03'!E9)</f>
        <v>14757</v>
      </c>
      <c r="F9" s="2">
        <f>SUM('04:03'!F9)</f>
        <v>8028</v>
      </c>
      <c r="G9" s="2">
        <f>SUM('04:03'!G9)</f>
        <v>3511</v>
      </c>
      <c r="H9" s="4">
        <f t="shared" si="0"/>
        <v>567</v>
      </c>
      <c r="I9" s="9">
        <v>2944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f>SUM('04:03'!E10)</f>
        <v>40567</v>
      </c>
      <c r="F10" s="2">
        <f>SUM('04:03'!F10)</f>
        <v>19494</v>
      </c>
      <c r="G10" s="2">
        <f>SUM('04:03'!G10)</f>
        <v>5247</v>
      </c>
      <c r="H10" s="4">
        <f>G10-I10</f>
        <v>385</v>
      </c>
      <c r="I10" s="9">
        <v>4862</v>
      </c>
    </row>
    <row r="11" spans="1:9" ht="34.15" customHeight="1" x14ac:dyDescent="0.15">
      <c r="A11" s="40"/>
      <c r="B11" s="63"/>
      <c r="C11" s="51" t="s">
        <v>7</v>
      </c>
      <c r="D11" s="51"/>
      <c r="E11" s="2">
        <f>SUM('04:03'!E11)</f>
        <v>33211</v>
      </c>
      <c r="F11" s="2">
        <f>SUM('04:03'!F11)</f>
        <v>17941</v>
      </c>
      <c r="G11" s="2">
        <f>SUM('04:03'!G11)</f>
        <v>5782</v>
      </c>
      <c r="H11" s="4">
        <f t="shared" si="0"/>
        <v>1079</v>
      </c>
      <c r="I11" s="9">
        <v>4703</v>
      </c>
    </row>
    <row r="12" spans="1:9" ht="34.15" customHeight="1" x14ac:dyDescent="0.15">
      <c r="A12" s="40"/>
      <c r="B12" s="42" t="s">
        <v>19</v>
      </c>
      <c r="C12" s="42"/>
      <c r="D12" s="43"/>
      <c r="E12" s="2">
        <f>SUM('04:03'!E12)</f>
        <v>72923</v>
      </c>
      <c r="F12" s="2">
        <f>SUM('04:03'!F12)</f>
        <v>31914</v>
      </c>
      <c r="G12" s="2">
        <f>SUM('04:03'!G12)</f>
        <v>14770</v>
      </c>
      <c r="H12" s="4">
        <f t="shared" ref="H12:H22" si="1">G12-I12</f>
        <v>-58</v>
      </c>
      <c r="I12" s="9">
        <v>14828</v>
      </c>
    </row>
    <row r="13" spans="1:9" ht="34.15" customHeight="1" x14ac:dyDescent="0.15">
      <c r="A13" s="40"/>
      <c r="B13" s="42" t="s">
        <v>20</v>
      </c>
      <c r="C13" s="42"/>
      <c r="D13" s="43"/>
      <c r="E13" s="2">
        <f>SUM('04:03'!E13)</f>
        <v>11629</v>
      </c>
      <c r="F13" s="2">
        <f>SUM('04:03'!F13)</f>
        <v>7794</v>
      </c>
      <c r="G13" s="2">
        <f>SUM('04:03'!G13)</f>
        <v>4711</v>
      </c>
      <c r="H13" s="4">
        <f t="shared" si="1"/>
        <v>-1201</v>
      </c>
      <c r="I13" s="9">
        <v>5912</v>
      </c>
    </row>
    <row r="14" spans="1:9" ht="34.15" customHeight="1" x14ac:dyDescent="0.15">
      <c r="A14" s="40"/>
      <c r="B14" s="42" t="s">
        <v>58</v>
      </c>
      <c r="C14" s="42"/>
      <c r="D14" s="43"/>
      <c r="E14" s="2">
        <f>SUM('04:03'!E14)</f>
        <v>29691</v>
      </c>
      <c r="F14" s="2">
        <f>SUM('04:03'!F14)</f>
        <v>13873</v>
      </c>
      <c r="G14" s="2">
        <f>SUM('04:03'!G14)</f>
        <v>4728</v>
      </c>
      <c r="H14" s="4">
        <f t="shared" si="1"/>
        <v>104</v>
      </c>
      <c r="I14" s="9">
        <v>4624</v>
      </c>
    </row>
    <row r="15" spans="1:9" ht="34.15" customHeight="1" x14ac:dyDescent="0.15">
      <c r="A15" s="40"/>
      <c r="B15" s="42" t="s">
        <v>22</v>
      </c>
      <c r="C15" s="42"/>
      <c r="D15" s="43"/>
      <c r="E15" s="2">
        <f>SUM('04:03'!E15)</f>
        <v>8328</v>
      </c>
      <c r="F15" s="2">
        <f>SUM('04:03'!F15)</f>
        <v>4760</v>
      </c>
      <c r="G15" s="2">
        <f>SUM('04:03'!G15)</f>
        <v>2429</v>
      </c>
      <c r="H15" s="4">
        <f t="shared" si="1"/>
        <v>338</v>
      </c>
      <c r="I15" s="9">
        <v>2091</v>
      </c>
    </row>
    <row r="16" spans="1:9" ht="34.15" customHeight="1" x14ac:dyDescent="0.15">
      <c r="A16" s="40"/>
      <c r="B16" s="42" t="s">
        <v>23</v>
      </c>
      <c r="C16" s="42"/>
      <c r="D16" s="43"/>
      <c r="E16" s="2">
        <f>SUM('04:03'!E16)</f>
        <v>8425</v>
      </c>
      <c r="F16" s="2">
        <f>SUM('04:03'!F16)</f>
        <v>4015</v>
      </c>
      <c r="G16" s="2">
        <f>SUM('04:03'!G16)</f>
        <v>2179</v>
      </c>
      <c r="H16" s="4">
        <f t="shared" si="1"/>
        <v>72</v>
      </c>
      <c r="I16" s="9">
        <v>2107</v>
      </c>
    </row>
    <row r="17" spans="1:9" ht="34.15" customHeight="1" x14ac:dyDescent="0.15">
      <c r="A17" s="40"/>
      <c r="B17" s="42" t="s">
        <v>30</v>
      </c>
      <c r="C17" s="42"/>
      <c r="D17" s="43"/>
      <c r="E17" s="2">
        <f>SUM('04:03'!E17)</f>
        <v>18223</v>
      </c>
      <c r="F17" s="2">
        <f>SUM('04:03'!F17)</f>
        <v>11898</v>
      </c>
      <c r="G17" s="2">
        <f>SUM('04:03'!G17)</f>
        <v>5650</v>
      </c>
      <c r="H17" s="4">
        <f t="shared" si="1"/>
        <v>616</v>
      </c>
      <c r="I17" s="9">
        <v>5034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f>SUM('04:03'!E18)</f>
        <v>80163</v>
      </c>
      <c r="F18" s="2">
        <f>SUM('04:03'!F18)</f>
        <v>19686</v>
      </c>
      <c r="G18" s="2">
        <f>SUM('04:03'!G18)</f>
        <v>3180</v>
      </c>
      <c r="H18" s="4">
        <f t="shared" si="1"/>
        <v>423</v>
      </c>
      <c r="I18" s="9">
        <v>2757</v>
      </c>
    </row>
    <row r="19" spans="1:9" ht="34.15" customHeight="1" x14ac:dyDescent="0.15">
      <c r="A19" s="40"/>
      <c r="B19" s="62"/>
      <c r="C19" s="51" t="s">
        <v>5</v>
      </c>
      <c r="D19" s="51"/>
      <c r="E19" s="2">
        <f>SUM('04:03'!E19)</f>
        <v>94921</v>
      </c>
      <c r="F19" s="2">
        <f>SUM('04:03'!F19)</f>
        <v>21656</v>
      </c>
      <c r="G19" s="2">
        <f>SUM('04:03'!G19)</f>
        <v>4335</v>
      </c>
      <c r="H19" s="4">
        <f t="shared" si="1"/>
        <v>724</v>
      </c>
      <c r="I19" s="9">
        <v>3611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f>SUM('04:03'!E20)</f>
        <v>41840</v>
      </c>
      <c r="F20" s="2">
        <f>SUM('04:03'!F20)</f>
        <v>13727</v>
      </c>
      <c r="G20" s="2">
        <f>SUM('04:03'!G20)</f>
        <v>1934</v>
      </c>
      <c r="H20" s="4">
        <f t="shared" si="1"/>
        <v>237</v>
      </c>
      <c r="I20" s="9">
        <v>1697</v>
      </c>
    </row>
    <row r="21" spans="1:9" ht="34.15" customHeight="1" x14ac:dyDescent="0.15">
      <c r="A21" s="41"/>
      <c r="B21" s="63"/>
      <c r="C21" s="45"/>
      <c r="D21" s="24" t="s">
        <v>4</v>
      </c>
      <c r="E21" s="2">
        <f>SUM('04:03'!E21)</f>
        <v>8500</v>
      </c>
      <c r="F21" s="2">
        <f>SUM('04:03'!F21)</f>
        <v>5922</v>
      </c>
      <c r="G21" s="2">
        <f>SUM('04:03'!G21)</f>
        <v>1764</v>
      </c>
      <c r="H21" s="4">
        <f t="shared" si="1"/>
        <v>265</v>
      </c>
      <c r="I21" s="9">
        <v>1499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f>SUM('04:03'!E22)</f>
        <v>17393</v>
      </c>
      <c r="F22" s="2">
        <f>SUM('04:03'!F22)</f>
        <v>5642</v>
      </c>
      <c r="G22" s="2">
        <f>SUM('04:03'!G22)</f>
        <v>1514</v>
      </c>
      <c r="H22" s="4">
        <f t="shared" si="1"/>
        <v>-286</v>
      </c>
      <c r="I22" s="9">
        <v>1800</v>
      </c>
    </row>
    <row r="23" spans="1:9" ht="34.15" customHeight="1" x14ac:dyDescent="0.15">
      <c r="A23" s="40"/>
      <c r="B23" s="43" t="s">
        <v>9</v>
      </c>
      <c r="C23" s="52"/>
      <c r="D23" s="52"/>
      <c r="E23" s="2">
        <f>SUM('04:03'!E23)</f>
        <v>9999</v>
      </c>
      <c r="F23" s="2">
        <f>SUM('04:03'!F23)</f>
        <v>4121</v>
      </c>
      <c r="G23" s="2">
        <f>SUM('04:03'!G23)</f>
        <v>1808</v>
      </c>
      <c r="H23" s="4">
        <f t="shared" si="0"/>
        <v>-107</v>
      </c>
      <c r="I23" s="9">
        <v>1915</v>
      </c>
    </row>
    <row r="24" spans="1:9" ht="34.15" customHeight="1" x14ac:dyDescent="0.15">
      <c r="A24" s="41"/>
      <c r="B24" s="53" t="s">
        <v>41</v>
      </c>
      <c r="C24" s="53"/>
      <c r="D24" s="54"/>
      <c r="E24" s="2">
        <f>SUM('04:03'!E24)</f>
        <v>15199</v>
      </c>
      <c r="F24" s="2">
        <f>SUM('04:03'!F24)</f>
        <v>11016</v>
      </c>
      <c r="G24" s="2">
        <f>SUM('04:03'!G24)</f>
        <v>3357</v>
      </c>
      <c r="H24" s="4">
        <f>G24-I24</f>
        <v>-496</v>
      </c>
      <c r="I24" s="9">
        <v>3853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f>SUM('04:03'!E25)</f>
        <v>19730</v>
      </c>
      <c r="F25" s="2">
        <f>SUM('04:03'!F25)</f>
        <v>7593</v>
      </c>
      <c r="G25" s="2">
        <f>SUM('04:03'!G25)</f>
        <v>2175</v>
      </c>
      <c r="H25" s="4">
        <f t="shared" si="0"/>
        <v>-430</v>
      </c>
      <c r="I25" s="9">
        <v>2605</v>
      </c>
    </row>
    <row r="26" spans="1:9" ht="34.15" customHeight="1" x14ac:dyDescent="0.15">
      <c r="A26" s="40"/>
      <c r="B26" s="42" t="s">
        <v>24</v>
      </c>
      <c r="C26" s="42"/>
      <c r="D26" s="43"/>
      <c r="E26" s="2">
        <f>SUM('04:03'!E26)</f>
        <v>24756</v>
      </c>
      <c r="F26" s="2">
        <f>SUM('04:03'!F26)</f>
        <v>18093</v>
      </c>
      <c r="G26" s="2">
        <f>SUM('04:03'!G26)</f>
        <v>14587</v>
      </c>
      <c r="H26" s="4">
        <f>G26-I26</f>
        <v>3305</v>
      </c>
      <c r="I26" s="9">
        <v>11282</v>
      </c>
    </row>
    <row r="27" spans="1:9" ht="34.15" customHeight="1" x14ac:dyDescent="0.15">
      <c r="A27" s="40"/>
      <c r="B27" s="42" t="s">
        <v>25</v>
      </c>
      <c r="C27" s="42"/>
      <c r="D27" s="43"/>
      <c r="E27" s="2">
        <f>SUM('04:03'!E27)</f>
        <v>2380</v>
      </c>
      <c r="F27" s="2">
        <f>SUM('04:03'!F27)</f>
        <v>1515</v>
      </c>
      <c r="G27" s="2">
        <f>SUM('04:03'!G27)</f>
        <v>639</v>
      </c>
      <c r="H27" s="4">
        <f>G27-I27</f>
        <v>62</v>
      </c>
      <c r="I27" s="9">
        <v>577</v>
      </c>
    </row>
    <row r="28" spans="1:9" ht="34.15" customHeight="1" x14ac:dyDescent="0.15">
      <c r="A28" s="41"/>
      <c r="B28" s="42" t="s">
        <v>26</v>
      </c>
      <c r="C28" s="42"/>
      <c r="D28" s="43"/>
      <c r="E28" s="2">
        <f>SUM('04:03'!E28)</f>
        <v>3544</v>
      </c>
      <c r="F28" s="2">
        <f>SUM('04:03'!F28)</f>
        <v>836</v>
      </c>
      <c r="G28" s="2">
        <f>SUM('04:03'!G28)</f>
        <v>208</v>
      </c>
      <c r="H28" s="4">
        <f>G28-I28</f>
        <v>11</v>
      </c>
      <c r="I28" s="9">
        <v>197</v>
      </c>
    </row>
    <row r="29" spans="1:9" ht="34.15" customHeight="1" x14ac:dyDescent="0.15">
      <c r="A29" s="39" t="s">
        <v>67</v>
      </c>
      <c r="B29" s="72" t="s">
        <v>46</v>
      </c>
      <c r="C29" s="53"/>
      <c r="D29" s="54"/>
      <c r="E29" s="2">
        <f>SUM('04:03'!E29)</f>
        <v>27512</v>
      </c>
      <c r="F29" s="2">
        <f>SUM('04:03'!F29)</f>
        <v>8422</v>
      </c>
      <c r="G29" s="2">
        <f>SUM('04:03'!G29)</f>
        <v>2406</v>
      </c>
      <c r="H29" s="4">
        <f>G29-I29</f>
        <v>203</v>
      </c>
      <c r="I29" s="9">
        <v>2203</v>
      </c>
    </row>
    <row r="30" spans="1:9" ht="34.15" customHeight="1" x14ac:dyDescent="0.15">
      <c r="A30" s="40"/>
      <c r="B30" s="43" t="s">
        <v>12</v>
      </c>
      <c r="C30" s="52"/>
      <c r="D30" s="52"/>
      <c r="E30" s="2">
        <f>SUM('04:03'!E30)</f>
        <v>11409</v>
      </c>
      <c r="F30" s="2">
        <f>SUM('04:03'!F30)</f>
        <v>3825</v>
      </c>
      <c r="G30" s="2">
        <f>SUM('04:03'!G30)</f>
        <v>1463</v>
      </c>
      <c r="H30" s="4">
        <f t="shared" si="0"/>
        <v>408</v>
      </c>
      <c r="I30" s="9">
        <v>1055</v>
      </c>
    </row>
    <row r="31" spans="1:9" ht="34.15" customHeight="1" x14ac:dyDescent="0.15">
      <c r="A31" s="40"/>
      <c r="B31" s="42" t="s">
        <v>27</v>
      </c>
      <c r="C31" s="42"/>
      <c r="D31" s="43"/>
      <c r="E31" s="2">
        <f>SUM('04:03'!E31)</f>
        <v>11778</v>
      </c>
      <c r="F31" s="2">
        <f>SUM('04:03'!F31)</f>
        <v>7623</v>
      </c>
      <c r="G31" s="2">
        <f>SUM('04:03'!G31)</f>
        <v>2858</v>
      </c>
      <c r="H31" s="4">
        <f t="shared" ref="H31:H49" si="2">G31-I31</f>
        <v>675</v>
      </c>
      <c r="I31" s="9">
        <v>2183</v>
      </c>
    </row>
    <row r="32" spans="1:9" ht="34.15" customHeight="1" x14ac:dyDescent="0.15">
      <c r="A32" s="40"/>
      <c r="B32" s="42" t="s">
        <v>59</v>
      </c>
      <c r="C32" s="42"/>
      <c r="D32" s="43"/>
      <c r="E32" s="2">
        <f>SUM('04:03'!E32)</f>
        <v>14840</v>
      </c>
      <c r="F32" s="2">
        <f>SUM('04:03'!F32)</f>
        <v>6725</v>
      </c>
      <c r="G32" s="2">
        <f>SUM('04:03'!G32)</f>
        <v>3499</v>
      </c>
      <c r="H32" s="4">
        <f t="shared" si="2"/>
        <v>318</v>
      </c>
      <c r="I32" s="9">
        <v>3181</v>
      </c>
    </row>
    <row r="33" spans="1:9" ht="34.15" customHeight="1" x14ac:dyDescent="0.15">
      <c r="A33" s="41"/>
      <c r="B33" s="42" t="s">
        <v>29</v>
      </c>
      <c r="C33" s="42"/>
      <c r="D33" s="43"/>
      <c r="E33" s="2">
        <f>SUM('04:03'!E33)</f>
        <v>3294</v>
      </c>
      <c r="F33" s="2">
        <f>SUM('04:03'!F33)</f>
        <v>1809</v>
      </c>
      <c r="G33" s="2">
        <f>SUM('04:03'!G33)</f>
        <v>1264</v>
      </c>
      <c r="H33" s="4">
        <f t="shared" si="2"/>
        <v>130</v>
      </c>
      <c r="I33" s="9">
        <v>1134</v>
      </c>
    </row>
    <row r="34" spans="1:9" ht="34.15" customHeight="1" x14ac:dyDescent="0.15">
      <c r="A34" s="39" t="s">
        <v>68</v>
      </c>
      <c r="B34" s="42" t="s">
        <v>43</v>
      </c>
      <c r="C34" s="42"/>
      <c r="D34" s="43"/>
      <c r="E34" s="2">
        <f>SUM('04:03'!E34)</f>
        <v>28097</v>
      </c>
      <c r="F34" s="2">
        <f>SUM('04:03'!F34)</f>
        <v>10676</v>
      </c>
      <c r="G34" s="2">
        <f>SUM('04:03'!G34)</f>
        <v>2829</v>
      </c>
      <c r="H34" s="4">
        <f t="shared" si="2"/>
        <v>685</v>
      </c>
      <c r="I34" s="9">
        <v>2144</v>
      </c>
    </row>
    <row r="35" spans="1:9" ht="34.15" customHeight="1" x14ac:dyDescent="0.15">
      <c r="A35" s="40"/>
      <c r="B35" s="57" t="s">
        <v>72</v>
      </c>
      <c r="C35" s="57"/>
      <c r="D35" s="58"/>
      <c r="E35" s="2">
        <f>SUM('04:03'!E35)</f>
        <v>8302</v>
      </c>
      <c r="F35" s="2">
        <f>SUM('04:03'!F35)</f>
        <v>4581</v>
      </c>
      <c r="G35" s="2">
        <f>SUM('04:03'!G35)</f>
        <v>1425</v>
      </c>
      <c r="H35" s="4">
        <f t="shared" si="2"/>
        <v>206</v>
      </c>
      <c r="I35" s="9">
        <v>1219</v>
      </c>
    </row>
    <row r="36" spans="1:9" ht="34.15" customHeight="1" x14ac:dyDescent="0.15">
      <c r="A36" s="41"/>
      <c r="B36" s="43" t="s">
        <v>11</v>
      </c>
      <c r="C36" s="52"/>
      <c r="D36" s="52"/>
      <c r="E36" s="2">
        <f>SUM('04:03'!E36)</f>
        <v>8317</v>
      </c>
      <c r="F36" s="2">
        <f>SUM('04:03'!F36)</f>
        <v>6087</v>
      </c>
      <c r="G36" s="2">
        <f>SUM('04:03'!G36)</f>
        <v>3617</v>
      </c>
      <c r="H36" s="4">
        <f t="shared" si="2"/>
        <v>175</v>
      </c>
      <c r="I36" s="9">
        <v>3442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f>SUM('04:03'!E37)</f>
        <v>32329</v>
      </c>
      <c r="F37" s="2">
        <f>SUM('04:03'!F37)</f>
        <v>9962</v>
      </c>
      <c r="G37" s="2">
        <f>SUM('04:03'!G37)</f>
        <v>2128</v>
      </c>
      <c r="H37" s="4">
        <f t="shared" si="2"/>
        <v>232</v>
      </c>
      <c r="I37" s="9">
        <v>1896</v>
      </c>
    </row>
    <row r="38" spans="1:9" ht="34.15" customHeight="1" x14ac:dyDescent="0.15">
      <c r="A38" s="40"/>
      <c r="B38" s="42" t="s">
        <v>31</v>
      </c>
      <c r="C38" s="42"/>
      <c r="D38" s="43"/>
      <c r="E38" s="2">
        <f>SUM('04:03'!E38)</f>
        <v>11226</v>
      </c>
      <c r="F38" s="2">
        <f>SUM('04:03'!F38)</f>
        <v>7092</v>
      </c>
      <c r="G38" s="2">
        <f>SUM('04:03'!G38)</f>
        <v>4705</v>
      </c>
      <c r="H38" s="4">
        <f t="shared" si="2"/>
        <v>903</v>
      </c>
      <c r="I38" s="9">
        <v>3802</v>
      </c>
    </row>
    <row r="39" spans="1:9" ht="34.15" customHeight="1" x14ac:dyDescent="0.15">
      <c r="A39" s="41"/>
      <c r="B39" s="42" t="s">
        <v>32</v>
      </c>
      <c r="C39" s="42"/>
      <c r="D39" s="43"/>
      <c r="E39" s="2">
        <f>SUM('04:03'!E39)</f>
        <v>4360</v>
      </c>
      <c r="F39" s="2">
        <f>SUM('04:03'!F39)</f>
        <v>1960</v>
      </c>
      <c r="G39" s="2">
        <f>SUM('04:03'!G39)</f>
        <v>748</v>
      </c>
      <c r="H39" s="4">
        <f t="shared" si="2"/>
        <v>-9</v>
      </c>
      <c r="I39" s="9">
        <v>757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f>SUM('04:03'!E40)</f>
        <v>61507</v>
      </c>
      <c r="F40" s="2">
        <f>SUM('04:03'!F40)</f>
        <v>34655</v>
      </c>
      <c r="G40" s="2">
        <f>SUM('04:03'!G40)</f>
        <v>9200</v>
      </c>
      <c r="H40" s="4">
        <f t="shared" si="2"/>
        <v>368</v>
      </c>
      <c r="I40" s="9">
        <v>8832</v>
      </c>
    </row>
    <row r="41" spans="1:9" ht="34.15" customHeight="1" x14ac:dyDescent="0.15">
      <c r="A41" s="40"/>
      <c r="B41" s="42" t="s">
        <v>33</v>
      </c>
      <c r="C41" s="42"/>
      <c r="D41" s="43"/>
      <c r="E41" s="2">
        <f>SUM('04:03'!E41)</f>
        <v>31288</v>
      </c>
      <c r="F41" s="2">
        <f>SUM('04:03'!F41)</f>
        <v>20032</v>
      </c>
      <c r="G41" s="2">
        <f>SUM('04:03'!G41)</f>
        <v>6415</v>
      </c>
      <c r="H41" s="4">
        <f t="shared" si="2"/>
        <v>-640</v>
      </c>
      <c r="I41" s="9">
        <v>7055</v>
      </c>
    </row>
    <row r="42" spans="1:9" ht="34.15" customHeight="1" x14ac:dyDescent="0.15">
      <c r="A42" s="40"/>
      <c r="B42" s="42" t="s">
        <v>34</v>
      </c>
      <c r="C42" s="42"/>
      <c r="D42" s="43"/>
      <c r="E42" s="2">
        <f>SUM('04:03'!E42)</f>
        <v>22195</v>
      </c>
      <c r="F42" s="2">
        <f>SUM('04:03'!F42)</f>
        <v>15342</v>
      </c>
      <c r="G42" s="2">
        <f>SUM('04:03'!G42)</f>
        <v>11333</v>
      </c>
      <c r="H42" s="4">
        <f t="shared" si="2"/>
        <v>1779</v>
      </c>
      <c r="I42" s="9">
        <v>9554</v>
      </c>
    </row>
    <row r="43" spans="1:9" ht="34.15" customHeight="1" x14ac:dyDescent="0.15">
      <c r="A43" s="41"/>
      <c r="B43" s="42" t="s">
        <v>35</v>
      </c>
      <c r="C43" s="42"/>
      <c r="D43" s="43"/>
      <c r="E43" s="2">
        <f>SUM('04:03'!E43)</f>
        <v>7699</v>
      </c>
      <c r="F43" s="2">
        <f>SUM('04:03'!F43)</f>
        <v>3382</v>
      </c>
      <c r="G43" s="2">
        <f>SUM('04:03'!G43)</f>
        <v>1509</v>
      </c>
      <c r="H43" s="4">
        <f t="shared" si="2"/>
        <v>288</v>
      </c>
      <c r="I43" s="9">
        <v>1221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f>SUM('04:03'!E44)</f>
        <v>23966</v>
      </c>
      <c r="F44" s="2">
        <f>SUM('04:03'!F44)</f>
        <v>8556</v>
      </c>
      <c r="G44" s="2">
        <f>SUM('04:03'!G44)</f>
        <v>1628</v>
      </c>
      <c r="H44" s="4">
        <f t="shared" si="2"/>
        <v>191</v>
      </c>
      <c r="I44" s="9">
        <v>1437</v>
      </c>
    </row>
    <row r="45" spans="1:9" ht="34.15" customHeight="1" x14ac:dyDescent="0.15">
      <c r="A45" s="40"/>
      <c r="B45" s="42" t="s">
        <v>36</v>
      </c>
      <c r="C45" s="42"/>
      <c r="D45" s="43"/>
      <c r="E45" s="2">
        <f>SUM('04:03'!E45)</f>
        <v>8365</v>
      </c>
      <c r="F45" s="2">
        <f>SUM('04:03'!F45)</f>
        <v>3152</v>
      </c>
      <c r="G45" s="2">
        <f>SUM('04:03'!G45)</f>
        <v>1215</v>
      </c>
      <c r="H45" s="4">
        <f t="shared" si="2"/>
        <v>16</v>
      </c>
      <c r="I45" s="9">
        <v>1199</v>
      </c>
    </row>
    <row r="46" spans="1:9" ht="34.15" customHeight="1" x14ac:dyDescent="0.15">
      <c r="A46" s="40"/>
      <c r="B46" s="57" t="s">
        <v>45</v>
      </c>
      <c r="C46" s="57"/>
      <c r="D46" s="58"/>
      <c r="E46" s="2">
        <f>SUM('04:03'!E46)</f>
        <v>8703</v>
      </c>
      <c r="F46" s="2">
        <f>SUM('04:03'!F46)</f>
        <v>7379</v>
      </c>
      <c r="G46" s="2">
        <f>SUM('04:03'!G46)</f>
        <v>5797</v>
      </c>
      <c r="H46" s="4">
        <f t="shared" si="2"/>
        <v>676</v>
      </c>
      <c r="I46" s="9">
        <v>5121</v>
      </c>
    </row>
    <row r="47" spans="1:9" ht="34.15" customHeight="1" x14ac:dyDescent="0.15">
      <c r="A47" s="40"/>
      <c r="B47" s="73" t="s">
        <v>47</v>
      </c>
      <c r="C47" s="42"/>
      <c r="D47" s="43"/>
      <c r="E47" s="2">
        <f>SUM('04:03'!E47)</f>
        <v>4628</v>
      </c>
      <c r="F47" s="2">
        <f>SUM('04:03'!F47)</f>
        <v>2643</v>
      </c>
      <c r="G47" s="2">
        <f>SUM('04:03'!G47)</f>
        <v>1648</v>
      </c>
      <c r="H47" s="4">
        <f t="shared" si="2"/>
        <v>356</v>
      </c>
      <c r="I47" s="9">
        <v>1292</v>
      </c>
    </row>
    <row r="48" spans="1:9" ht="34.15" customHeight="1" x14ac:dyDescent="0.15">
      <c r="A48" s="40"/>
      <c r="B48" s="59" t="s">
        <v>48</v>
      </c>
      <c r="C48" s="59"/>
      <c r="D48" s="60"/>
      <c r="E48" s="2">
        <f>SUM('04:03'!E48)</f>
        <v>3000</v>
      </c>
      <c r="F48" s="2">
        <f>SUM('04:03'!F48)</f>
        <v>1621</v>
      </c>
      <c r="G48" s="2">
        <f>SUM('04:03'!G48)</f>
        <v>1002</v>
      </c>
      <c r="H48" s="4">
        <f t="shared" si="2"/>
        <v>181</v>
      </c>
      <c r="I48" s="9">
        <v>821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f>SUM('04:03'!E49)</f>
        <v>3852</v>
      </c>
      <c r="F49" s="5">
        <f>SUM('04:03'!F49)</f>
        <v>2100</v>
      </c>
      <c r="G49" s="5">
        <f>SUM('04:03'!G49)</f>
        <v>1802</v>
      </c>
      <c r="H49" s="12">
        <f t="shared" si="2"/>
        <v>607</v>
      </c>
      <c r="I49" s="13">
        <v>1195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1186456</v>
      </c>
      <c r="F50" s="25">
        <f>SUM(F4:F49)</f>
        <v>538731</v>
      </c>
      <c r="G50" s="25">
        <f>SUM(G4:G49)</f>
        <v>193290</v>
      </c>
      <c r="H50" s="26">
        <f>SUM(H4:H49)</f>
        <v>18330</v>
      </c>
      <c r="I50" s="27">
        <f>SUM(I4:I49)</f>
        <v>174960</v>
      </c>
    </row>
    <row r="51" spans="1:9" ht="30" customHeight="1" x14ac:dyDescent="0.15">
      <c r="B51" s="37"/>
      <c r="C51" s="38"/>
      <c r="D51" s="38"/>
      <c r="E51" s="38"/>
      <c r="F51" s="38"/>
      <c r="G51" s="38"/>
      <c r="H51" s="38"/>
      <c r="I51" s="38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LEFT('04'!B2:H2,4)&amp;"/5/1～5/31"</f>
        <v>2019/5/1～5/31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76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6" t="s">
        <v>3</v>
      </c>
      <c r="E4" s="32">
        <v>4885</v>
      </c>
      <c r="F4" s="32">
        <v>2431</v>
      </c>
      <c r="G4" s="32">
        <v>495</v>
      </c>
      <c r="H4" s="33">
        <f>G4-'04'!G4</f>
        <v>-162</v>
      </c>
      <c r="I4" s="10">
        <f>'04'!I4+G4</f>
        <v>1152</v>
      </c>
    </row>
    <row r="5" spans="1:9" ht="34.15" customHeight="1" x14ac:dyDescent="0.15">
      <c r="A5" s="40"/>
      <c r="B5" s="43"/>
      <c r="C5" s="51"/>
      <c r="D5" s="3" t="s">
        <v>4</v>
      </c>
      <c r="E5" s="2">
        <v>7308</v>
      </c>
      <c r="F5" s="2">
        <v>3975</v>
      </c>
      <c r="G5" s="2">
        <v>1295</v>
      </c>
      <c r="H5" s="4">
        <f>G5-'04'!G5</f>
        <v>-574</v>
      </c>
      <c r="I5" s="9">
        <f>'04'!I5+G5</f>
        <v>3164</v>
      </c>
    </row>
    <row r="6" spans="1:9" ht="34.15" customHeight="1" x14ac:dyDescent="0.15">
      <c r="A6" s="40"/>
      <c r="B6" s="43"/>
      <c r="C6" s="51" t="s">
        <v>7</v>
      </c>
      <c r="D6" s="51"/>
      <c r="E6" s="2">
        <v>4144</v>
      </c>
      <c r="F6" s="2">
        <v>1903</v>
      </c>
      <c r="G6" s="2">
        <v>445</v>
      </c>
      <c r="H6" s="4">
        <f>G6-'04'!G6</f>
        <v>-204</v>
      </c>
      <c r="I6" s="9">
        <f>'04'!I6+G6</f>
        <v>1094</v>
      </c>
    </row>
    <row r="7" spans="1:9" ht="34.15" customHeight="1" x14ac:dyDescent="0.15">
      <c r="A7" s="40"/>
      <c r="B7" s="43"/>
      <c r="C7" s="51" t="s">
        <v>5</v>
      </c>
      <c r="D7" s="51"/>
      <c r="E7" s="2">
        <v>4202</v>
      </c>
      <c r="F7" s="2">
        <v>1710</v>
      </c>
      <c r="G7" s="2">
        <v>524</v>
      </c>
      <c r="H7" s="4">
        <f>G7-'04'!G7</f>
        <v>-318</v>
      </c>
      <c r="I7" s="9">
        <f>'04'!I7+G7</f>
        <v>1366</v>
      </c>
    </row>
    <row r="8" spans="1:9" ht="34.15" customHeight="1" x14ac:dyDescent="0.15">
      <c r="A8" s="40"/>
      <c r="B8" s="43"/>
      <c r="C8" s="51" t="s">
        <v>6</v>
      </c>
      <c r="D8" s="51"/>
      <c r="E8" s="2">
        <v>1453</v>
      </c>
      <c r="F8" s="2">
        <v>774</v>
      </c>
      <c r="G8" s="2">
        <v>321</v>
      </c>
      <c r="H8" s="4">
        <f>G8-'04'!G8</f>
        <v>-362</v>
      </c>
      <c r="I8" s="9">
        <f>'04'!I8+G8</f>
        <v>1004</v>
      </c>
    </row>
    <row r="9" spans="1:9" ht="34.15" customHeight="1" x14ac:dyDescent="0.15">
      <c r="A9" s="40"/>
      <c r="B9" s="43"/>
      <c r="C9" s="51" t="s">
        <v>17</v>
      </c>
      <c r="D9" s="51"/>
      <c r="E9" s="2">
        <v>967</v>
      </c>
      <c r="F9" s="2">
        <v>533</v>
      </c>
      <c r="G9" s="2">
        <v>238</v>
      </c>
      <c r="H9" s="4">
        <f>G9-'04'!G9</f>
        <v>-239</v>
      </c>
      <c r="I9" s="9">
        <f>'04'!I9+G9</f>
        <v>715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3741</v>
      </c>
      <c r="F10" s="2">
        <v>1813</v>
      </c>
      <c r="G10" s="2">
        <v>480</v>
      </c>
      <c r="H10" s="4">
        <f>G10-'04'!G10</f>
        <v>19</v>
      </c>
      <c r="I10" s="9">
        <f>'04'!I10+G10</f>
        <v>941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2970</v>
      </c>
      <c r="F11" s="2">
        <v>1650</v>
      </c>
      <c r="G11" s="2">
        <v>528</v>
      </c>
      <c r="H11" s="4">
        <f>G11-'04'!G11</f>
        <v>-57</v>
      </c>
      <c r="I11" s="9">
        <f>'04'!I11+G11</f>
        <v>1113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6193</v>
      </c>
      <c r="F12" s="2">
        <v>2726</v>
      </c>
      <c r="G12" s="2">
        <v>1271</v>
      </c>
      <c r="H12" s="4">
        <f>G12-'04'!G12</f>
        <v>-242</v>
      </c>
      <c r="I12" s="9">
        <f>'04'!I12+G12</f>
        <v>2784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1750</v>
      </c>
      <c r="F13" s="2">
        <v>1006</v>
      </c>
      <c r="G13" s="2">
        <v>534</v>
      </c>
      <c r="H13" s="4">
        <f>G13-'04'!G13</f>
        <v>-150</v>
      </c>
      <c r="I13" s="9">
        <f>'04'!I13+G13</f>
        <v>1218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3421</v>
      </c>
      <c r="F14" s="2">
        <v>1533</v>
      </c>
      <c r="G14" s="2">
        <v>417</v>
      </c>
      <c r="H14" s="4">
        <f>G14-'04'!G14</f>
        <v>52</v>
      </c>
      <c r="I14" s="9">
        <f>'04'!I14+G14</f>
        <v>782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560</v>
      </c>
      <c r="F15" s="2">
        <v>365</v>
      </c>
      <c r="G15" s="2">
        <v>191</v>
      </c>
      <c r="H15" s="4">
        <f>G15-'04'!G15</f>
        <v>1</v>
      </c>
      <c r="I15" s="9">
        <f>'04'!I15+G15</f>
        <v>381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606</v>
      </c>
      <c r="F16" s="2">
        <v>279</v>
      </c>
      <c r="G16" s="2">
        <v>144</v>
      </c>
      <c r="H16" s="4">
        <f>G16-'04'!G16</f>
        <v>-38</v>
      </c>
      <c r="I16" s="9">
        <f>'04'!I16+G16</f>
        <v>326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1599</v>
      </c>
      <c r="F17" s="2">
        <v>1001</v>
      </c>
      <c r="G17" s="2">
        <v>451</v>
      </c>
      <c r="H17" s="4">
        <f>G17-'04'!G17</f>
        <v>-70</v>
      </c>
      <c r="I17" s="9">
        <f>'04'!I17+G17</f>
        <v>972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7079</v>
      </c>
      <c r="F18" s="2">
        <v>1770</v>
      </c>
      <c r="G18" s="2">
        <v>269</v>
      </c>
      <c r="H18" s="4">
        <f>G18-'04'!G18</f>
        <v>-15</v>
      </c>
      <c r="I18" s="9">
        <f>'04'!I18+G18</f>
        <v>553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7999</v>
      </c>
      <c r="F19" s="2">
        <v>1862</v>
      </c>
      <c r="G19" s="2">
        <v>372</v>
      </c>
      <c r="H19" s="4">
        <f>G19-'04'!G19</f>
        <v>-37</v>
      </c>
      <c r="I19" s="9">
        <f>'04'!I19+G19</f>
        <v>781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3392</v>
      </c>
      <c r="F20" s="2">
        <v>1110</v>
      </c>
      <c r="G20" s="2">
        <v>163</v>
      </c>
      <c r="H20" s="4">
        <f>G20-'04'!G20</f>
        <v>-4</v>
      </c>
      <c r="I20" s="9">
        <f>'04'!I20+G20</f>
        <v>330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784</v>
      </c>
      <c r="F21" s="2">
        <v>542</v>
      </c>
      <c r="G21" s="2">
        <v>161</v>
      </c>
      <c r="H21" s="4">
        <f>G21-'04'!G21</f>
        <v>7</v>
      </c>
      <c r="I21" s="9">
        <f>'04'!I21+G21</f>
        <v>315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1911</v>
      </c>
      <c r="F22" s="2">
        <v>651</v>
      </c>
      <c r="G22" s="2">
        <v>179</v>
      </c>
      <c r="H22" s="4">
        <f>G22-'04'!G22</f>
        <v>-29</v>
      </c>
      <c r="I22" s="9">
        <f>'04'!I22+G22</f>
        <v>387</v>
      </c>
    </row>
    <row r="23" spans="1:9" ht="34.15" customHeight="1" x14ac:dyDescent="0.15">
      <c r="A23" s="40"/>
      <c r="B23" s="43" t="s">
        <v>9</v>
      </c>
      <c r="C23" s="52"/>
      <c r="D23" s="52"/>
      <c r="E23" s="2">
        <v>708</v>
      </c>
      <c r="F23" s="2">
        <v>292</v>
      </c>
      <c r="G23" s="2">
        <v>143</v>
      </c>
      <c r="H23" s="4">
        <f>G23-'04'!G23</f>
        <v>-15</v>
      </c>
      <c r="I23" s="9">
        <f>'04'!I23+G23</f>
        <v>301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1836</v>
      </c>
      <c r="F24" s="2">
        <v>1248</v>
      </c>
      <c r="G24" s="2">
        <v>338</v>
      </c>
      <c r="H24" s="4">
        <f>G24-'04'!G24</f>
        <v>31</v>
      </c>
      <c r="I24" s="9">
        <f>'04'!I24+G24</f>
        <v>645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1608</v>
      </c>
      <c r="F25" s="2">
        <v>624</v>
      </c>
      <c r="G25" s="2">
        <v>187</v>
      </c>
      <c r="H25" s="4">
        <f>G25-'04'!G25</f>
        <v>-41</v>
      </c>
      <c r="I25" s="9">
        <f>'04'!I25+G25</f>
        <v>415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2835</v>
      </c>
      <c r="F26" s="2">
        <v>2149</v>
      </c>
      <c r="G26" s="2">
        <v>1837</v>
      </c>
      <c r="H26" s="4">
        <f>G26-'04'!G26</f>
        <v>453</v>
      </c>
      <c r="I26" s="9">
        <f>'04'!I26+G26</f>
        <v>3221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165</v>
      </c>
      <c r="F27" s="2">
        <v>109</v>
      </c>
      <c r="G27" s="2">
        <v>54</v>
      </c>
      <c r="H27" s="4">
        <f>G27-'04'!G27</f>
        <v>-4</v>
      </c>
      <c r="I27" s="9">
        <f>'04'!I27+G27</f>
        <v>112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315</v>
      </c>
      <c r="F28" s="2">
        <v>81</v>
      </c>
      <c r="G28" s="2">
        <v>27</v>
      </c>
      <c r="H28" s="4">
        <f>G28-'04'!G28</f>
        <v>19</v>
      </c>
      <c r="I28" s="9">
        <f>'04'!I28+G28</f>
        <v>35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1920</v>
      </c>
      <c r="F29" s="2">
        <v>602</v>
      </c>
      <c r="G29" s="2">
        <v>197</v>
      </c>
      <c r="H29" s="4">
        <f>G29-'04'!G29</f>
        <v>-34</v>
      </c>
      <c r="I29" s="9">
        <f>'04'!I29+G29</f>
        <v>428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787</v>
      </c>
      <c r="F30" s="2">
        <v>280</v>
      </c>
      <c r="G30" s="2">
        <v>108</v>
      </c>
      <c r="H30" s="4">
        <f>G30-'04'!G30</f>
        <v>-18</v>
      </c>
      <c r="I30" s="9">
        <f>'04'!I30+G30</f>
        <v>234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1028</v>
      </c>
      <c r="F31" s="2">
        <v>642</v>
      </c>
      <c r="G31" s="2">
        <v>239</v>
      </c>
      <c r="H31" s="4">
        <f>G31-'04'!G31</f>
        <v>-27</v>
      </c>
      <c r="I31" s="9">
        <f>'04'!I31+G31</f>
        <v>505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1322</v>
      </c>
      <c r="F32" s="2">
        <v>537</v>
      </c>
      <c r="G32" s="2">
        <v>300</v>
      </c>
      <c r="H32" s="4">
        <f>G32-'04'!G32</f>
        <v>33</v>
      </c>
      <c r="I32" s="9">
        <f>'04'!I32+G32</f>
        <v>567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505</v>
      </c>
      <c r="F33" s="2">
        <v>323</v>
      </c>
      <c r="G33" s="2">
        <v>241</v>
      </c>
      <c r="H33" s="4">
        <f>G33-'04'!G33</f>
        <v>176</v>
      </c>
      <c r="I33" s="9">
        <f>'04'!I33+G33</f>
        <v>306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2256</v>
      </c>
      <c r="F34" s="2">
        <v>767</v>
      </c>
      <c r="G34" s="2">
        <v>207</v>
      </c>
      <c r="H34" s="4">
        <f>G34-'04'!G34</f>
        <v>-28</v>
      </c>
      <c r="I34" s="9">
        <f>'04'!I34+G34</f>
        <v>442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721</v>
      </c>
      <c r="F35" s="2">
        <v>366</v>
      </c>
      <c r="G35" s="2">
        <v>90</v>
      </c>
      <c r="H35" s="4">
        <f>G35-'04'!G35</f>
        <v>-39</v>
      </c>
      <c r="I35" s="9">
        <f>'04'!I35+G35</f>
        <v>219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649</v>
      </c>
      <c r="F36" s="2">
        <v>503</v>
      </c>
      <c r="G36" s="2">
        <v>344</v>
      </c>
      <c r="H36" s="4">
        <f>G36-'04'!G36</f>
        <v>-35</v>
      </c>
      <c r="I36" s="9">
        <f>'04'!I36+G36</f>
        <v>723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2275</v>
      </c>
      <c r="F37" s="2">
        <v>771</v>
      </c>
      <c r="G37" s="2">
        <v>199</v>
      </c>
      <c r="H37" s="4">
        <f>G37-'04'!G37</f>
        <v>10</v>
      </c>
      <c r="I37" s="9">
        <f>'04'!I37+G37</f>
        <v>388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983</v>
      </c>
      <c r="F38" s="2">
        <v>677</v>
      </c>
      <c r="G38" s="2">
        <v>513</v>
      </c>
      <c r="H38" s="4">
        <f>G38-'04'!G38</f>
        <v>104</v>
      </c>
      <c r="I38" s="9">
        <f>'04'!I38+G38</f>
        <v>922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344</v>
      </c>
      <c r="F39" s="2">
        <v>154</v>
      </c>
      <c r="G39" s="2">
        <v>69</v>
      </c>
      <c r="H39" s="4">
        <f>G39-'04'!G39</f>
        <v>20</v>
      </c>
      <c r="I39" s="9">
        <f>'04'!I39+G39</f>
        <v>118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5384</v>
      </c>
      <c r="F40" s="2">
        <v>3254</v>
      </c>
      <c r="G40" s="2">
        <v>783</v>
      </c>
      <c r="H40" s="4">
        <f>G40-'04'!G40</f>
        <v>-40</v>
      </c>
      <c r="I40" s="9">
        <f>'04'!I40+G40</f>
        <v>1606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3003</v>
      </c>
      <c r="F41" s="2">
        <v>2007</v>
      </c>
      <c r="G41" s="2">
        <v>556</v>
      </c>
      <c r="H41" s="4">
        <f>G41-'04'!G41</f>
        <v>-9</v>
      </c>
      <c r="I41" s="9">
        <f>'04'!I41+G41</f>
        <v>1121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2811</v>
      </c>
      <c r="F42" s="2">
        <v>1979</v>
      </c>
      <c r="G42" s="2">
        <v>1588</v>
      </c>
      <c r="H42" s="4">
        <f>G42-'04'!G42</f>
        <v>410</v>
      </c>
      <c r="I42" s="9">
        <f>'04'!I42+G42</f>
        <v>2766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678</v>
      </c>
      <c r="F43" s="2">
        <v>283</v>
      </c>
      <c r="G43" s="2">
        <v>132</v>
      </c>
      <c r="H43" s="4">
        <f>G43-'04'!G43</f>
        <v>11</v>
      </c>
      <c r="I43" s="9">
        <f>'04'!I43+G43</f>
        <v>253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1729</v>
      </c>
      <c r="F44" s="2">
        <v>642</v>
      </c>
      <c r="G44" s="2">
        <v>128</v>
      </c>
      <c r="H44" s="4">
        <f>G44-'04'!G44</f>
        <v>-20</v>
      </c>
      <c r="I44" s="9">
        <f>'04'!I44+G44</f>
        <v>276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660</v>
      </c>
      <c r="F45" s="2">
        <v>256</v>
      </c>
      <c r="G45" s="2">
        <v>86</v>
      </c>
      <c r="H45" s="4">
        <f>G45-'04'!G45</f>
        <v>-14</v>
      </c>
      <c r="I45" s="9">
        <f>'04'!I45+G45</f>
        <v>186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1106</v>
      </c>
      <c r="F46" s="2">
        <v>912</v>
      </c>
      <c r="G46" s="2">
        <v>801</v>
      </c>
      <c r="H46" s="4">
        <f>G46-'04'!G46</f>
        <v>322</v>
      </c>
      <c r="I46" s="9">
        <f>'04'!I46+G46</f>
        <v>1280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473</v>
      </c>
      <c r="F47" s="2">
        <v>289</v>
      </c>
      <c r="G47" s="2">
        <v>200</v>
      </c>
      <c r="H47" s="4">
        <f>G47-'04'!G47</f>
        <v>82</v>
      </c>
      <c r="I47" s="9">
        <f>'04'!I47+G47</f>
        <v>318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314</v>
      </c>
      <c r="F48" s="2">
        <v>174</v>
      </c>
      <c r="G48" s="2">
        <v>107</v>
      </c>
      <c r="H48" s="4">
        <f>G48-'04'!G48</f>
        <v>40</v>
      </c>
      <c r="I48" s="9">
        <f>'04'!I48+G48</f>
        <v>174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0</v>
      </c>
      <c r="F49" s="5">
        <v>0</v>
      </c>
      <c r="G49" s="5">
        <v>0</v>
      </c>
      <c r="H49" s="12">
        <f>G49-'04'!G49</f>
        <v>0</v>
      </c>
      <c r="I49" s="13">
        <f>'04'!I49+G49</f>
        <v>0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101379</v>
      </c>
      <c r="F50" s="25">
        <f t="shared" ref="F50:H50" si="0">SUM(F4:F49)</f>
        <v>47555</v>
      </c>
      <c r="G50" s="25">
        <f t="shared" si="0"/>
        <v>17952</v>
      </c>
      <c r="H50" s="28">
        <f t="shared" si="0"/>
        <v>-1035</v>
      </c>
      <c r="I50" s="27">
        <f>SUM(I4:I49)</f>
        <v>36939</v>
      </c>
    </row>
    <row r="51" spans="1:9" ht="30.75" customHeight="1" x14ac:dyDescent="0.15">
      <c r="B51" s="55"/>
      <c r="C51" s="56"/>
      <c r="D51" s="56"/>
      <c r="E51" s="56"/>
      <c r="F51" s="56"/>
      <c r="G51" s="56"/>
    </row>
    <row r="52" spans="1:9" ht="30.75" customHeight="1" x14ac:dyDescent="0.15"/>
  </sheetData>
  <mergeCells count="60">
    <mergeCell ref="A37:A39"/>
    <mergeCell ref="B28:D28"/>
    <mergeCell ref="B13:D13"/>
    <mergeCell ref="C10:D10"/>
    <mergeCell ref="B26:D26"/>
    <mergeCell ref="B29:D29"/>
    <mergeCell ref="B35:D35"/>
    <mergeCell ref="A4:A21"/>
    <mergeCell ref="A25:A28"/>
    <mergeCell ref="A22:A24"/>
    <mergeCell ref="B24:D24"/>
    <mergeCell ref="B23:D23"/>
    <mergeCell ref="B25:D25"/>
    <mergeCell ref="C18:D18"/>
    <mergeCell ref="C19:D19"/>
    <mergeCell ref="C20:C21"/>
    <mergeCell ref="B18:B21"/>
    <mergeCell ref="B22:D22"/>
    <mergeCell ref="B27:D27"/>
    <mergeCell ref="A34:A36"/>
    <mergeCell ref="A29:A33"/>
    <mergeCell ref="B30:D30"/>
    <mergeCell ref="B38:D38"/>
    <mergeCell ref="B39:D39"/>
    <mergeCell ref="B31:D31"/>
    <mergeCell ref="B32:D32"/>
    <mergeCell ref="B33:D33"/>
    <mergeCell ref="B34:D34"/>
    <mergeCell ref="B36:D36"/>
    <mergeCell ref="B37:D37"/>
    <mergeCell ref="B51:G51"/>
    <mergeCell ref="B41:D41"/>
    <mergeCell ref="B42:D42"/>
    <mergeCell ref="B43:D43"/>
    <mergeCell ref="B45:D45"/>
    <mergeCell ref="B48:D48"/>
    <mergeCell ref="A50:D50"/>
    <mergeCell ref="B49:D49"/>
    <mergeCell ref="B47:D47"/>
    <mergeCell ref="A44:A49"/>
    <mergeCell ref="A40:A43"/>
    <mergeCell ref="B46:D46"/>
    <mergeCell ref="B40:D40"/>
    <mergeCell ref="B44:D44"/>
    <mergeCell ref="B1:I1"/>
    <mergeCell ref="B2:I2"/>
    <mergeCell ref="B17:D17"/>
    <mergeCell ref="B4:B9"/>
    <mergeCell ref="B3:D3"/>
    <mergeCell ref="B12:D12"/>
    <mergeCell ref="C4:C5"/>
    <mergeCell ref="B14:D14"/>
    <mergeCell ref="B15:D15"/>
    <mergeCell ref="B16:D16"/>
    <mergeCell ref="C6:D6"/>
    <mergeCell ref="C7:D7"/>
    <mergeCell ref="C11:D11"/>
    <mergeCell ref="B10:B11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2"/>
  <sheetViews>
    <sheetView zoomScaleNormal="100" workbookViewId="0">
      <selection activeCell="E35" sqref="E35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LEFT('04'!B2:H2,4)&amp;"/6/1～6/30"</f>
        <v>2019/6/1～6/30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76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5279</v>
      </c>
      <c r="F4" s="32">
        <v>2694</v>
      </c>
      <c r="G4" s="32">
        <v>659</v>
      </c>
      <c r="H4" s="33">
        <f>G4-'05'!G4</f>
        <v>164</v>
      </c>
      <c r="I4" s="10">
        <f>'05'!I4+G4</f>
        <v>1811</v>
      </c>
    </row>
    <row r="5" spans="1:9" ht="34.15" customHeight="1" x14ac:dyDescent="0.15">
      <c r="A5" s="40"/>
      <c r="B5" s="43"/>
      <c r="C5" s="51"/>
      <c r="D5" s="23" t="s">
        <v>4</v>
      </c>
      <c r="E5" s="2">
        <v>8128</v>
      </c>
      <c r="F5" s="2">
        <v>4525</v>
      </c>
      <c r="G5" s="2">
        <v>1534</v>
      </c>
      <c r="H5" s="4">
        <f>G5-'05'!G5</f>
        <v>239</v>
      </c>
      <c r="I5" s="9">
        <f>'05'!I5+G5</f>
        <v>4698</v>
      </c>
    </row>
    <row r="6" spans="1:9" ht="34.15" customHeight="1" x14ac:dyDescent="0.15">
      <c r="A6" s="40"/>
      <c r="B6" s="43"/>
      <c r="C6" s="51" t="s">
        <v>7</v>
      </c>
      <c r="D6" s="51"/>
      <c r="E6" s="2">
        <v>3300</v>
      </c>
      <c r="F6" s="2">
        <v>1553</v>
      </c>
      <c r="G6" s="2">
        <v>411</v>
      </c>
      <c r="H6" s="4">
        <f>G6-'05'!G6</f>
        <v>-34</v>
      </c>
      <c r="I6" s="9">
        <f>'05'!I6+G6</f>
        <v>1505</v>
      </c>
    </row>
    <row r="7" spans="1:9" ht="34.15" customHeight="1" x14ac:dyDescent="0.15">
      <c r="A7" s="40"/>
      <c r="B7" s="43"/>
      <c r="C7" s="51" t="s">
        <v>5</v>
      </c>
      <c r="D7" s="51"/>
      <c r="E7" s="2">
        <v>4715</v>
      </c>
      <c r="F7" s="2">
        <v>1861</v>
      </c>
      <c r="G7" s="2">
        <v>542</v>
      </c>
      <c r="H7" s="4">
        <f>G7-'05'!G7</f>
        <v>18</v>
      </c>
      <c r="I7" s="9">
        <f>'05'!I7+G7</f>
        <v>1908</v>
      </c>
    </row>
    <row r="8" spans="1:9" ht="34.15" customHeight="1" x14ac:dyDescent="0.15">
      <c r="A8" s="40"/>
      <c r="B8" s="43"/>
      <c r="C8" s="51" t="s">
        <v>6</v>
      </c>
      <c r="D8" s="51"/>
      <c r="E8" s="2">
        <v>1624</v>
      </c>
      <c r="F8" s="2">
        <v>910</v>
      </c>
      <c r="G8" s="2">
        <v>382</v>
      </c>
      <c r="H8" s="4">
        <f>G8-'05'!G8</f>
        <v>61</v>
      </c>
      <c r="I8" s="9">
        <f>'05'!I8+G8</f>
        <v>1386</v>
      </c>
    </row>
    <row r="9" spans="1:9" ht="34.15" customHeight="1" x14ac:dyDescent="0.15">
      <c r="A9" s="40"/>
      <c r="B9" s="43"/>
      <c r="C9" s="51" t="s">
        <v>17</v>
      </c>
      <c r="D9" s="51"/>
      <c r="E9" s="2">
        <v>1141</v>
      </c>
      <c r="F9" s="2">
        <v>639</v>
      </c>
      <c r="G9" s="2">
        <v>272</v>
      </c>
      <c r="H9" s="4">
        <f>G9-'05'!G9</f>
        <v>34</v>
      </c>
      <c r="I9" s="9">
        <f>'05'!I9+G9</f>
        <v>987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3847</v>
      </c>
      <c r="F10" s="2">
        <v>1864</v>
      </c>
      <c r="G10" s="2">
        <v>470</v>
      </c>
      <c r="H10" s="4">
        <f>G10-'05'!G10</f>
        <v>-10</v>
      </c>
      <c r="I10" s="9">
        <f>'05'!I10+G10</f>
        <v>1411</v>
      </c>
    </row>
    <row r="11" spans="1:9" ht="34.15" customHeight="1" x14ac:dyDescent="0.15">
      <c r="A11" s="40"/>
      <c r="B11" s="63"/>
      <c r="C11" s="51" t="s">
        <v>7</v>
      </c>
      <c r="D11" s="51"/>
      <c r="E11" s="2">
        <v>3014</v>
      </c>
      <c r="F11" s="2">
        <v>1692</v>
      </c>
      <c r="G11" s="2">
        <v>548</v>
      </c>
      <c r="H11" s="4">
        <f>G11-'05'!G11</f>
        <v>20</v>
      </c>
      <c r="I11" s="9">
        <f>'05'!I11+G11</f>
        <v>1661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6224</v>
      </c>
      <c r="F12" s="2">
        <v>2794</v>
      </c>
      <c r="G12" s="2">
        <v>1365</v>
      </c>
      <c r="H12" s="4">
        <f>G12-'05'!G12</f>
        <v>94</v>
      </c>
      <c r="I12" s="9">
        <f>'05'!I12+G12</f>
        <v>4149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1631</v>
      </c>
      <c r="F13" s="2">
        <v>993</v>
      </c>
      <c r="G13" s="2">
        <v>551</v>
      </c>
      <c r="H13" s="4">
        <f>G13-'05'!G13</f>
        <v>17</v>
      </c>
      <c r="I13" s="9">
        <f>'05'!I13+G13</f>
        <v>1769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3486</v>
      </c>
      <c r="F14" s="2">
        <v>1603</v>
      </c>
      <c r="G14" s="2">
        <v>467</v>
      </c>
      <c r="H14" s="4">
        <f>G14-'05'!G14</f>
        <v>50</v>
      </c>
      <c r="I14" s="9">
        <f>'05'!I14+G14</f>
        <v>1249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553</v>
      </c>
      <c r="F15" s="2">
        <v>334</v>
      </c>
      <c r="G15" s="2">
        <v>170</v>
      </c>
      <c r="H15" s="4">
        <f>G15-'05'!G15</f>
        <v>-21</v>
      </c>
      <c r="I15" s="9">
        <f>'05'!I15+G15</f>
        <v>551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851</v>
      </c>
      <c r="F16" s="2">
        <v>348</v>
      </c>
      <c r="G16" s="2">
        <v>178</v>
      </c>
      <c r="H16" s="4">
        <f>G16-'05'!G16</f>
        <v>34</v>
      </c>
      <c r="I16" s="9">
        <f>'05'!I16+G16</f>
        <v>504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1485</v>
      </c>
      <c r="F17" s="2">
        <v>948</v>
      </c>
      <c r="G17" s="2">
        <v>449</v>
      </c>
      <c r="H17" s="4">
        <f>G17-'05'!G17</f>
        <v>-2</v>
      </c>
      <c r="I17" s="9">
        <f>'05'!I17+G17</f>
        <v>1421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6911</v>
      </c>
      <c r="F18" s="2">
        <v>1768</v>
      </c>
      <c r="G18" s="2">
        <v>303</v>
      </c>
      <c r="H18" s="4">
        <f>G18-'05'!G18</f>
        <v>34</v>
      </c>
      <c r="I18" s="9">
        <f>'05'!I18+G18</f>
        <v>856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7982</v>
      </c>
      <c r="F19" s="2">
        <v>1883</v>
      </c>
      <c r="G19" s="2">
        <v>390</v>
      </c>
      <c r="H19" s="4">
        <f>G19-'05'!G19</f>
        <v>18</v>
      </c>
      <c r="I19" s="9">
        <f>'05'!I19+G19</f>
        <v>1171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3258</v>
      </c>
      <c r="F20" s="2">
        <v>1124</v>
      </c>
      <c r="G20" s="2">
        <v>185</v>
      </c>
      <c r="H20" s="4">
        <f>G20-'05'!G20</f>
        <v>22</v>
      </c>
      <c r="I20" s="9">
        <f>'05'!I20+G20</f>
        <v>515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819</v>
      </c>
      <c r="F21" s="2">
        <v>549</v>
      </c>
      <c r="G21" s="2">
        <v>174</v>
      </c>
      <c r="H21" s="4">
        <f>G21-'05'!G21</f>
        <v>13</v>
      </c>
      <c r="I21" s="9">
        <f>'05'!I21+G21</f>
        <v>489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2002</v>
      </c>
      <c r="F22" s="2">
        <v>661</v>
      </c>
      <c r="G22" s="2">
        <v>177</v>
      </c>
      <c r="H22" s="4">
        <f>G22-'05'!G22</f>
        <v>-2</v>
      </c>
      <c r="I22" s="9">
        <f>'05'!I22+G22</f>
        <v>564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705</v>
      </c>
      <c r="F23" s="2">
        <v>276</v>
      </c>
      <c r="G23" s="2">
        <v>128</v>
      </c>
      <c r="H23" s="4">
        <f>G23-'05'!G23</f>
        <v>-15</v>
      </c>
      <c r="I23" s="9">
        <f>'05'!I23+G23</f>
        <v>429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1619</v>
      </c>
      <c r="F24" s="2">
        <v>1195</v>
      </c>
      <c r="G24" s="2">
        <v>251</v>
      </c>
      <c r="H24" s="4">
        <f>G24-'05'!G24</f>
        <v>-87</v>
      </c>
      <c r="I24" s="9">
        <f>'05'!I24+G24</f>
        <v>896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1706</v>
      </c>
      <c r="F25" s="2">
        <v>673</v>
      </c>
      <c r="G25" s="2">
        <v>218</v>
      </c>
      <c r="H25" s="4">
        <f>G25-'05'!G25</f>
        <v>31</v>
      </c>
      <c r="I25" s="9">
        <f>'05'!I25+G25</f>
        <v>633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1975</v>
      </c>
      <c r="F26" s="2">
        <v>1474</v>
      </c>
      <c r="G26" s="2">
        <v>1187</v>
      </c>
      <c r="H26" s="4">
        <f>G26-'05'!G26</f>
        <v>-650</v>
      </c>
      <c r="I26" s="9">
        <f>'05'!I26+G26</f>
        <v>4408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179</v>
      </c>
      <c r="F27" s="2">
        <v>115</v>
      </c>
      <c r="G27" s="2">
        <v>47</v>
      </c>
      <c r="H27" s="4">
        <f>G27-'05'!G27</f>
        <v>-7</v>
      </c>
      <c r="I27" s="9">
        <f>'05'!I27+G27</f>
        <v>159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317</v>
      </c>
      <c r="F28" s="2">
        <v>74</v>
      </c>
      <c r="G28" s="2">
        <v>15</v>
      </c>
      <c r="H28" s="4">
        <f>G28-'05'!G28</f>
        <v>-12</v>
      </c>
      <c r="I28" s="9">
        <f>'05'!I28+G28</f>
        <v>50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2335</v>
      </c>
      <c r="F29" s="2">
        <v>689</v>
      </c>
      <c r="G29" s="2">
        <v>199</v>
      </c>
      <c r="H29" s="4">
        <f>G29-'05'!G29</f>
        <v>2</v>
      </c>
      <c r="I29" s="9">
        <f>'05'!I29+G29</f>
        <v>627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1017</v>
      </c>
      <c r="F30" s="2">
        <v>377</v>
      </c>
      <c r="G30" s="2">
        <v>158</v>
      </c>
      <c r="H30" s="4">
        <f>G30-'05'!G30</f>
        <v>50</v>
      </c>
      <c r="I30" s="9">
        <f>'05'!I30+G30</f>
        <v>392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1181</v>
      </c>
      <c r="F31" s="2">
        <v>736</v>
      </c>
      <c r="G31" s="2">
        <v>255</v>
      </c>
      <c r="H31" s="4">
        <f>G31-'05'!G31</f>
        <v>16</v>
      </c>
      <c r="I31" s="9">
        <f>'05'!I31+G31</f>
        <v>760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1243</v>
      </c>
      <c r="F32" s="2">
        <v>561</v>
      </c>
      <c r="G32" s="2">
        <v>304</v>
      </c>
      <c r="H32" s="4">
        <f>G32-'05'!G32</f>
        <v>4</v>
      </c>
      <c r="I32" s="9">
        <f>'05'!I32+G32</f>
        <v>871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215</v>
      </c>
      <c r="F33" s="2">
        <v>121</v>
      </c>
      <c r="G33" s="2">
        <v>80</v>
      </c>
      <c r="H33" s="4">
        <f>G33-'05'!G33</f>
        <v>-161</v>
      </c>
      <c r="I33" s="9">
        <f>'05'!I33+G33</f>
        <v>386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2738</v>
      </c>
      <c r="F34" s="2">
        <v>1002</v>
      </c>
      <c r="G34" s="2">
        <v>273</v>
      </c>
      <c r="H34" s="4">
        <f>G34-'05'!G34</f>
        <v>66</v>
      </c>
      <c r="I34" s="9">
        <f>'05'!I34+G34</f>
        <v>715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735</v>
      </c>
      <c r="F35" s="2">
        <v>389</v>
      </c>
      <c r="G35" s="2">
        <v>121</v>
      </c>
      <c r="H35" s="4">
        <f>G35-'05'!G35</f>
        <v>31</v>
      </c>
      <c r="I35" s="9">
        <f>'05'!I35+G35</f>
        <v>340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658</v>
      </c>
      <c r="F36" s="2">
        <v>499</v>
      </c>
      <c r="G36" s="2">
        <v>311</v>
      </c>
      <c r="H36" s="4">
        <f>G36-'05'!G36</f>
        <v>-33</v>
      </c>
      <c r="I36" s="9">
        <f>'05'!I36+G36</f>
        <v>1034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2813</v>
      </c>
      <c r="F37" s="2">
        <v>858</v>
      </c>
      <c r="G37" s="2">
        <v>170</v>
      </c>
      <c r="H37" s="4">
        <f>G37-'05'!G37</f>
        <v>-29</v>
      </c>
      <c r="I37" s="9">
        <f>'05'!I37+G37</f>
        <v>558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723</v>
      </c>
      <c r="F38" s="2">
        <v>493</v>
      </c>
      <c r="G38" s="2">
        <v>337</v>
      </c>
      <c r="H38" s="4">
        <f>G38-'05'!G38</f>
        <v>-176</v>
      </c>
      <c r="I38" s="9">
        <f>'05'!I38+G38</f>
        <v>1259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327</v>
      </c>
      <c r="F39" s="2">
        <v>165</v>
      </c>
      <c r="G39" s="2">
        <v>84</v>
      </c>
      <c r="H39" s="4">
        <f>G39-'05'!G39</f>
        <v>15</v>
      </c>
      <c r="I39" s="9">
        <f>'05'!I39+G39</f>
        <v>202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5470</v>
      </c>
      <c r="F40" s="2">
        <v>3235</v>
      </c>
      <c r="G40" s="2">
        <v>765</v>
      </c>
      <c r="H40" s="4">
        <f>G40-'05'!G40</f>
        <v>-18</v>
      </c>
      <c r="I40" s="9">
        <f>'05'!I40+G40</f>
        <v>2371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3289</v>
      </c>
      <c r="F41" s="2">
        <v>2095</v>
      </c>
      <c r="G41" s="2">
        <v>614</v>
      </c>
      <c r="H41" s="4">
        <f>G41-'05'!G41</f>
        <v>58</v>
      </c>
      <c r="I41" s="9">
        <f>'05'!I41+G41</f>
        <v>1735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1716</v>
      </c>
      <c r="F42" s="2">
        <v>1159</v>
      </c>
      <c r="G42" s="2">
        <v>871</v>
      </c>
      <c r="H42" s="4">
        <f>G42-'05'!G42</f>
        <v>-717</v>
      </c>
      <c r="I42" s="9">
        <f>'05'!I42+G42</f>
        <v>3637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626</v>
      </c>
      <c r="F43" s="2">
        <v>276</v>
      </c>
      <c r="G43" s="2">
        <v>132</v>
      </c>
      <c r="H43" s="4">
        <f>G43-'05'!G43</f>
        <v>0</v>
      </c>
      <c r="I43" s="9">
        <f>'05'!I43+G43</f>
        <v>385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1859</v>
      </c>
      <c r="F44" s="2">
        <v>706</v>
      </c>
      <c r="G44" s="2">
        <v>153</v>
      </c>
      <c r="H44" s="4">
        <f>G44-'05'!G44</f>
        <v>25</v>
      </c>
      <c r="I44" s="9">
        <f>'05'!I44+G44</f>
        <v>429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642</v>
      </c>
      <c r="F45" s="2">
        <v>267</v>
      </c>
      <c r="G45" s="2">
        <v>105</v>
      </c>
      <c r="H45" s="4">
        <f>G45-'05'!G45</f>
        <v>19</v>
      </c>
      <c r="I45" s="9">
        <f>'05'!I45+G45</f>
        <v>291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718</v>
      </c>
      <c r="F46" s="2">
        <v>606</v>
      </c>
      <c r="G46" s="2">
        <v>496</v>
      </c>
      <c r="H46" s="4">
        <f>G46-'05'!G46</f>
        <v>-305</v>
      </c>
      <c r="I46" s="9">
        <f>'05'!I46+G46</f>
        <v>1776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459</v>
      </c>
      <c r="F47" s="2">
        <v>251</v>
      </c>
      <c r="G47" s="2">
        <v>152</v>
      </c>
      <c r="H47" s="4">
        <f>G47-'05'!G47</f>
        <v>-48</v>
      </c>
      <c r="I47" s="9">
        <f>'05'!I47+G47</f>
        <v>470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301</v>
      </c>
      <c r="F48" s="2">
        <v>147</v>
      </c>
      <c r="G48" s="2">
        <v>85</v>
      </c>
      <c r="H48" s="4">
        <f>G48-'05'!G48</f>
        <v>-22</v>
      </c>
      <c r="I48" s="9">
        <f>'05'!I48+G48</f>
        <v>259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0</v>
      </c>
      <c r="F49" s="5">
        <v>0</v>
      </c>
      <c r="G49" s="5">
        <v>0</v>
      </c>
      <c r="H49" s="12">
        <f>G49-'05'!G49</f>
        <v>0</v>
      </c>
      <c r="I49" s="13">
        <f>'05'!I49+G49</f>
        <v>0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101816</v>
      </c>
      <c r="F50" s="25">
        <f t="shared" ref="F50:H50" si="0">SUM(F4:F49)</f>
        <v>47182</v>
      </c>
      <c r="G50" s="25">
        <f t="shared" si="0"/>
        <v>16738</v>
      </c>
      <c r="H50" s="28">
        <f t="shared" si="0"/>
        <v>-1214</v>
      </c>
      <c r="I50" s="27">
        <f>SUM(I4:I49)</f>
        <v>53677</v>
      </c>
    </row>
    <row r="51" spans="1:9" ht="30.75" customHeight="1" x14ac:dyDescent="0.15">
      <c r="B51" s="55"/>
      <c r="C51" s="56"/>
      <c r="D51" s="56"/>
      <c r="E51" s="56"/>
      <c r="F51" s="56"/>
      <c r="G51" s="56"/>
    </row>
    <row r="52" spans="1:9" ht="30.75" customHeight="1" x14ac:dyDescent="0.15"/>
  </sheetData>
  <mergeCells count="60">
    <mergeCell ref="A37:A39"/>
    <mergeCell ref="A29:A33"/>
    <mergeCell ref="A44:A49"/>
    <mergeCell ref="A40:A43"/>
    <mergeCell ref="A34:A36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5:D35"/>
    <mergeCell ref="B39:D39"/>
    <mergeCell ref="B31:D31"/>
    <mergeCell ref="B32:D32"/>
    <mergeCell ref="B33:D33"/>
    <mergeCell ref="B38:D38"/>
    <mergeCell ref="B34:D34"/>
    <mergeCell ref="B51:G51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2"/>
  <sheetViews>
    <sheetView topLeftCell="A40"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LEFT('04'!B2:H2,4)&amp;"/7/1～7/31"</f>
        <v>2019/7/1～7/31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76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5367</v>
      </c>
      <c r="F4" s="32">
        <v>2696</v>
      </c>
      <c r="G4" s="32">
        <v>575</v>
      </c>
      <c r="H4" s="33">
        <f>G4-'06'!G4</f>
        <v>-84</v>
      </c>
      <c r="I4" s="10">
        <f>'06'!I4+G4</f>
        <v>2386</v>
      </c>
    </row>
    <row r="5" spans="1:9" ht="34.15" customHeight="1" x14ac:dyDescent="0.15">
      <c r="A5" s="40"/>
      <c r="B5" s="43"/>
      <c r="C5" s="51"/>
      <c r="D5" s="23" t="s">
        <v>4</v>
      </c>
      <c r="E5" s="2">
        <v>9114</v>
      </c>
      <c r="F5" s="2">
        <v>5105</v>
      </c>
      <c r="G5" s="2">
        <v>1710</v>
      </c>
      <c r="H5" s="4">
        <f>G5-'06'!G5</f>
        <v>176</v>
      </c>
      <c r="I5" s="9">
        <f>'06'!I5+G5</f>
        <v>6408</v>
      </c>
    </row>
    <row r="6" spans="1:9" ht="34.15" customHeight="1" x14ac:dyDescent="0.15">
      <c r="A6" s="40"/>
      <c r="B6" s="43"/>
      <c r="C6" s="51" t="s">
        <v>7</v>
      </c>
      <c r="D6" s="51"/>
      <c r="E6" s="2">
        <v>4520</v>
      </c>
      <c r="F6" s="2">
        <v>2087</v>
      </c>
      <c r="G6" s="2">
        <v>458</v>
      </c>
      <c r="H6" s="4">
        <f>G6-'06'!G6</f>
        <v>47</v>
      </c>
      <c r="I6" s="9">
        <f>'06'!I6+G6</f>
        <v>1963</v>
      </c>
    </row>
    <row r="7" spans="1:9" ht="34.15" customHeight="1" x14ac:dyDescent="0.15">
      <c r="A7" s="40"/>
      <c r="B7" s="43"/>
      <c r="C7" s="51" t="s">
        <v>5</v>
      </c>
      <c r="D7" s="51"/>
      <c r="E7" s="2">
        <v>4296</v>
      </c>
      <c r="F7" s="2">
        <v>1800</v>
      </c>
      <c r="G7" s="2">
        <v>545</v>
      </c>
      <c r="H7" s="4">
        <f>G7-'06'!G7</f>
        <v>3</v>
      </c>
      <c r="I7" s="9">
        <f>'06'!I7+G7</f>
        <v>2453</v>
      </c>
    </row>
    <row r="8" spans="1:9" ht="34.15" customHeight="1" x14ac:dyDescent="0.15">
      <c r="A8" s="40"/>
      <c r="B8" s="43"/>
      <c r="C8" s="51" t="s">
        <v>6</v>
      </c>
      <c r="D8" s="51"/>
      <c r="E8" s="2">
        <v>1576</v>
      </c>
      <c r="F8" s="2">
        <v>850</v>
      </c>
      <c r="G8" s="2">
        <v>375</v>
      </c>
      <c r="H8" s="4">
        <f>G8-'06'!G8</f>
        <v>-7</v>
      </c>
      <c r="I8" s="9">
        <f>'06'!I8+G8</f>
        <v>1761</v>
      </c>
    </row>
    <row r="9" spans="1:9" ht="34.15" customHeight="1" x14ac:dyDescent="0.15">
      <c r="A9" s="40"/>
      <c r="B9" s="43"/>
      <c r="C9" s="51" t="s">
        <v>17</v>
      </c>
      <c r="D9" s="51"/>
      <c r="E9" s="2">
        <v>1135</v>
      </c>
      <c r="F9" s="2">
        <v>642</v>
      </c>
      <c r="G9" s="2">
        <v>279</v>
      </c>
      <c r="H9" s="4">
        <f>G9-'06'!G9</f>
        <v>7</v>
      </c>
      <c r="I9" s="9">
        <f>'06'!I9+G9</f>
        <v>1266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3656</v>
      </c>
      <c r="F10" s="2">
        <v>1823</v>
      </c>
      <c r="G10" s="2">
        <v>517</v>
      </c>
      <c r="H10" s="4">
        <f>G10-'06'!G10</f>
        <v>47</v>
      </c>
      <c r="I10" s="9">
        <f>'06'!I10+G10</f>
        <v>1928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2980</v>
      </c>
      <c r="F11" s="2">
        <v>1673</v>
      </c>
      <c r="G11" s="2">
        <v>545</v>
      </c>
      <c r="H11" s="4">
        <f>G11-'06'!G11</f>
        <v>-3</v>
      </c>
      <c r="I11" s="9">
        <f>'06'!I11+G11</f>
        <v>2206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6457</v>
      </c>
      <c r="F12" s="2">
        <v>3014</v>
      </c>
      <c r="G12" s="2">
        <v>1472</v>
      </c>
      <c r="H12" s="4">
        <f>G12-'06'!G12</f>
        <v>107</v>
      </c>
      <c r="I12" s="9">
        <f>'06'!I12+G12</f>
        <v>5621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1675</v>
      </c>
      <c r="F13" s="2">
        <v>1044</v>
      </c>
      <c r="G13" s="2">
        <v>602</v>
      </c>
      <c r="H13" s="4">
        <f>G13-'06'!G13</f>
        <v>51</v>
      </c>
      <c r="I13" s="9">
        <f>'06'!I13+G13</f>
        <v>2371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5262</v>
      </c>
      <c r="F14" s="2">
        <v>2483</v>
      </c>
      <c r="G14" s="2">
        <v>1236</v>
      </c>
      <c r="H14" s="4">
        <f>G14-'06'!G14</f>
        <v>769</v>
      </c>
      <c r="I14" s="9">
        <f>'06'!I14+G14</f>
        <v>2485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801</v>
      </c>
      <c r="F15" s="2">
        <v>426</v>
      </c>
      <c r="G15" s="2">
        <v>219</v>
      </c>
      <c r="H15" s="4">
        <f>G15-'06'!G15</f>
        <v>49</v>
      </c>
      <c r="I15" s="9">
        <f>'06'!I15+G15</f>
        <v>770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772</v>
      </c>
      <c r="F16" s="2">
        <v>348</v>
      </c>
      <c r="G16" s="2">
        <v>183</v>
      </c>
      <c r="H16" s="4">
        <f>G16-'06'!G16</f>
        <v>5</v>
      </c>
      <c r="I16" s="9">
        <f>'06'!I16+G16</f>
        <v>687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1472</v>
      </c>
      <c r="F17" s="2">
        <v>901</v>
      </c>
      <c r="G17" s="2">
        <v>428</v>
      </c>
      <c r="H17" s="4">
        <f>G17-'06'!G17</f>
        <v>-21</v>
      </c>
      <c r="I17" s="9">
        <f>'06'!I17+G17</f>
        <v>1849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6752</v>
      </c>
      <c r="F18" s="2">
        <v>1664</v>
      </c>
      <c r="G18" s="2">
        <v>306</v>
      </c>
      <c r="H18" s="4">
        <f>G18-'06'!G18</f>
        <v>3</v>
      </c>
      <c r="I18" s="9">
        <f>'06'!I18+G18</f>
        <v>1162</v>
      </c>
    </row>
    <row r="19" spans="1:9" ht="34.15" customHeight="1" x14ac:dyDescent="0.15">
      <c r="A19" s="40"/>
      <c r="B19" s="62"/>
      <c r="C19" s="51" t="s">
        <v>5</v>
      </c>
      <c r="D19" s="51"/>
      <c r="E19" s="2">
        <v>8184</v>
      </c>
      <c r="F19" s="2">
        <v>1834</v>
      </c>
      <c r="G19" s="2">
        <v>387</v>
      </c>
      <c r="H19" s="4">
        <f>G19-'06'!G19</f>
        <v>-3</v>
      </c>
      <c r="I19" s="9">
        <f>'06'!I19+G19</f>
        <v>1558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3414</v>
      </c>
      <c r="F20" s="2">
        <v>1131</v>
      </c>
      <c r="G20" s="2">
        <v>151</v>
      </c>
      <c r="H20" s="4">
        <f>G20-'06'!G20</f>
        <v>-34</v>
      </c>
      <c r="I20" s="9">
        <f>'06'!I20+G20</f>
        <v>666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619</v>
      </c>
      <c r="F21" s="2">
        <v>462</v>
      </c>
      <c r="G21" s="2">
        <v>147</v>
      </c>
      <c r="H21" s="4">
        <f>G21-'06'!G21</f>
        <v>-27</v>
      </c>
      <c r="I21" s="9">
        <f>'06'!I21+G21</f>
        <v>636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2348</v>
      </c>
      <c r="F22" s="2">
        <v>747</v>
      </c>
      <c r="G22" s="2">
        <v>190</v>
      </c>
      <c r="H22" s="4">
        <f>G22-'06'!G22</f>
        <v>13</v>
      </c>
      <c r="I22" s="9">
        <f>'06'!I22+G22</f>
        <v>754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1522</v>
      </c>
      <c r="F23" s="2">
        <v>619</v>
      </c>
      <c r="G23" s="2">
        <v>300</v>
      </c>
      <c r="H23" s="4">
        <f>G23-'06'!G23</f>
        <v>172</v>
      </c>
      <c r="I23" s="9">
        <f>'06'!I23+G23</f>
        <v>729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1682</v>
      </c>
      <c r="F24" s="2">
        <v>1286</v>
      </c>
      <c r="G24" s="2">
        <v>353</v>
      </c>
      <c r="H24" s="4">
        <f>G24-'06'!G24</f>
        <v>102</v>
      </c>
      <c r="I24" s="9">
        <f>'06'!I24+G24</f>
        <v>1249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1886</v>
      </c>
      <c r="F25" s="2">
        <v>792</v>
      </c>
      <c r="G25" s="2">
        <v>264</v>
      </c>
      <c r="H25" s="4">
        <f>G25-'06'!G25</f>
        <v>46</v>
      </c>
      <c r="I25" s="9">
        <f>'06'!I25+G25</f>
        <v>897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2658</v>
      </c>
      <c r="F26" s="2">
        <v>1914</v>
      </c>
      <c r="G26" s="2">
        <v>1591</v>
      </c>
      <c r="H26" s="4">
        <f>G26-'06'!G26</f>
        <v>404</v>
      </c>
      <c r="I26" s="9">
        <f>'06'!I26+G26</f>
        <v>5999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371</v>
      </c>
      <c r="F27" s="2">
        <v>237</v>
      </c>
      <c r="G27" s="2">
        <v>140</v>
      </c>
      <c r="H27" s="4">
        <f>G27-'06'!G27</f>
        <v>93</v>
      </c>
      <c r="I27" s="9">
        <f>'06'!I27+G27</f>
        <v>299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282</v>
      </c>
      <c r="F28" s="2">
        <v>67</v>
      </c>
      <c r="G28" s="2">
        <v>18</v>
      </c>
      <c r="H28" s="4">
        <f>G28-'06'!G28</f>
        <v>3</v>
      </c>
      <c r="I28" s="9">
        <f>'06'!I28+G28</f>
        <v>68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2454</v>
      </c>
      <c r="F29" s="2">
        <v>714</v>
      </c>
      <c r="G29" s="2">
        <v>209</v>
      </c>
      <c r="H29" s="4">
        <f>G29-'06'!G29</f>
        <v>10</v>
      </c>
      <c r="I29" s="9">
        <f>'06'!I29+G29</f>
        <v>836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1146</v>
      </c>
      <c r="F30" s="2">
        <v>373</v>
      </c>
      <c r="G30" s="2">
        <v>133</v>
      </c>
      <c r="H30" s="4">
        <f>G30-'06'!G30</f>
        <v>-25</v>
      </c>
      <c r="I30" s="9">
        <f>'06'!I30+G30</f>
        <v>525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1225</v>
      </c>
      <c r="F31" s="2">
        <v>804</v>
      </c>
      <c r="G31" s="2">
        <v>278</v>
      </c>
      <c r="H31" s="4">
        <f>G31-'06'!G31</f>
        <v>23</v>
      </c>
      <c r="I31" s="9">
        <f>'06'!I31+G31</f>
        <v>1038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1467</v>
      </c>
      <c r="F32" s="2">
        <v>703</v>
      </c>
      <c r="G32" s="2">
        <v>316</v>
      </c>
      <c r="H32" s="4">
        <f>G32-'06'!G32</f>
        <v>12</v>
      </c>
      <c r="I32" s="9">
        <f>'06'!I32+G32</f>
        <v>1187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268</v>
      </c>
      <c r="F33" s="2">
        <v>170</v>
      </c>
      <c r="G33" s="2">
        <v>99</v>
      </c>
      <c r="H33" s="4">
        <f>G33-'06'!G33</f>
        <v>19</v>
      </c>
      <c r="I33" s="9">
        <f>'06'!I33+G33</f>
        <v>485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2520</v>
      </c>
      <c r="F34" s="2">
        <v>987</v>
      </c>
      <c r="G34" s="2">
        <v>262</v>
      </c>
      <c r="H34" s="4">
        <f>G34-'06'!G34</f>
        <v>-11</v>
      </c>
      <c r="I34" s="9">
        <f>'06'!I34+G34</f>
        <v>977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736</v>
      </c>
      <c r="F35" s="2">
        <v>404</v>
      </c>
      <c r="G35" s="2">
        <v>126</v>
      </c>
      <c r="H35" s="4">
        <f>G35-'06'!G35</f>
        <v>5</v>
      </c>
      <c r="I35" s="9">
        <f>'06'!I35+G35</f>
        <v>466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710</v>
      </c>
      <c r="F36" s="2">
        <v>531</v>
      </c>
      <c r="G36" s="2">
        <v>314</v>
      </c>
      <c r="H36" s="4">
        <f>G36-'06'!G36</f>
        <v>3</v>
      </c>
      <c r="I36" s="9">
        <f>'06'!I36+G36</f>
        <v>1348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2903</v>
      </c>
      <c r="F37" s="2">
        <v>861</v>
      </c>
      <c r="G37" s="2">
        <v>199</v>
      </c>
      <c r="H37" s="4">
        <f>G37-'06'!G37</f>
        <v>29</v>
      </c>
      <c r="I37" s="9">
        <f>'06'!I37+G37</f>
        <v>757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789</v>
      </c>
      <c r="F38" s="2">
        <v>536</v>
      </c>
      <c r="G38" s="2">
        <v>368</v>
      </c>
      <c r="H38" s="4">
        <f>G38-'06'!G38</f>
        <v>31</v>
      </c>
      <c r="I38" s="9">
        <f>'06'!I38+G38</f>
        <v>1627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371</v>
      </c>
      <c r="F39" s="2">
        <v>169</v>
      </c>
      <c r="G39" s="2">
        <v>62</v>
      </c>
      <c r="H39" s="4">
        <f>G39-'06'!G39</f>
        <v>-22</v>
      </c>
      <c r="I39" s="9">
        <f>'06'!I39+G39</f>
        <v>264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5708</v>
      </c>
      <c r="F40" s="2">
        <v>3461</v>
      </c>
      <c r="G40" s="2">
        <v>838</v>
      </c>
      <c r="H40" s="4">
        <f>G40-'06'!G40</f>
        <v>73</v>
      </c>
      <c r="I40" s="9">
        <f>'06'!I40+G40</f>
        <v>3209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3566</v>
      </c>
      <c r="F41" s="2">
        <v>2329</v>
      </c>
      <c r="G41" s="2">
        <v>651</v>
      </c>
      <c r="H41" s="4">
        <f>G41-'06'!G41</f>
        <v>37</v>
      </c>
      <c r="I41" s="9">
        <f>'06'!I41+G41</f>
        <v>2386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1968</v>
      </c>
      <c r="F42" s="2">
        <v>1307</v>
      </c>
      <c r="G42" s="2">
        <v>964</v>
      </c>
      <c r="H42" s="4">
        <f>G42-'06'!G42</f>
        <v>93</v>
      </c>
      <c r="I42" s="9">
        <f>'06'!I42+G42</f>
        <v>4601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737</v>
      </c>
      <c r="F43" s="2">
        <v>288</v>
      </c>
      <c r="G43" s="2">
        <v>113</v>
      </c>
      <c r="H43" s="4">
        <f>G43-'06'!G43</f>
        <v>-19</v>
      </c>
      <c r="I43" s="9">
        <f>'06'!I43+G43</f>
        <v>498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1906</v>
      </c>
      <c r="F44" s="2">
        <v>739</v>
      </c>
      <c r="G44" s="2">
        <v>156</v>
      </c>
      <c r="H44" s="4">
        <f>G44-'06'!G44</f>
        <v>3</v>
      </c>
      <c r="I44" s="9">
        <f>'06'!I44+G44</f>
        <v>585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748</v>
      </c>
      <c r="F45" s="2">
        <v>308</v>
      </c>
      <c r="G45" s="2">
        <v>144</v>
      </c>
      <c r="H45" s="4">
        <f>G45-'06'!G45</f>
        <v>39</v>
      </c>
      <c r="I45" s="9">
        <f>'06'!I45+G45</f>
        <v>435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931</v>
      </c>
      <c r="F46" s="2">
        <v>762</v>
      </c>
      <c r="G46" s="2">
        <v>591</v>
      </c>
      <c r="H46" s="4">
        <f>G46-'06'!G46</f>
        <v>95</v>
      </c>
      <c r="I46" s="9">
        <f>'06'!I46+G46</f>
        <v>2367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475</v>
      </c>
      <c r="F47" s="2">
        <v>257</v>
      </c>
      <c r="G47" s="2">
        <v>150</v>
      </c>
      <c r="H47" s="4">
        <f>G47-'06'!G47</f>
        <v>-2</v>
      </c>
      <c r="I47" s="9">
        <f>'06'!I47+G47</f>
        <v>620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332</v>
      </c>
      <c r="F48" s="2">
        <v>156</v>
      </c>
      <c r="G48" s="2">
        <v>91</v>
      </c>
      <c r="H48" s="4">
        <f>G48-'06'!G48</f>
        <v>6</v>
      </c>
      <c r="I48" s="9">
        <f>'06'!I48+G48</f>
        <v>350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435</v>
      </c>
      <c r="F49" s="5">
        <v>249</v>
      </c>
      <c r="G49" s="5">
        <v>216</v>
      </c>
      <c r="H49" s="12">
        <f>G49-'06'!G49</f>
        <v>216</v>
      </c>
      <c r="I49" s="13">
        <f>'06'!I49+G49</f>
        <v>216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110196</v>
      </c>
      <c r="F50" s="25">
        <f t="shared" ref="F50:H50" si="0">SUM(F4:F49)</f>
        <v>51753</v>
      </c>
      <c r="G50" s="25">
        <f t="shared" si="0"/>
        <v>19271</v>
      </c>
      <c r="H50" s="28">
        <f t="shared" si="0"/>
        <v>2533</v>
      </c>
      <c r="I50" s="27">
        <f>SUM(I4:I49)</f>
        <v>72948</v>
      </c>
    </row>
    <row r="51" spans="1:9" ht="30.75" customHeight="1" x14ac:dyDescent="0.15">
      <c r="B51" s="55"/>
      <c r="C51" s="56"/>
      <c r="D51" s="56"/>
      <c r="E51" s="56"/>
      <c r="F51" s="56"/>
      <c r="G51" s="56"/>
    </row>
    <row r="52" spans="1:9" ht="30.75" customHeight="1" x14ac:dyDescent="0.15"/>
  </sheetData>
  <mergeCells count="60">
    <mergeCell ref="A37:A39"/>
    <mergeCell ref="A29:A33"/>
    <mergeCell ref="A44:A49"/>
    <mergeCell ref="A40:A43"/>
    <mergeCell ref="A34:A36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5:D35"/>
    <mergeCell ref="B39:D39"/>
    <mergeCell ref="B31:D31"/>
    <mergeCell ref="B32:D32"/>
    <mergeCell ref="B33:D33"/>
    <mergeCell ref="B38:D38"/>
    <mergeCell ref="B34:D34"/>
    <mergeCell ref="B51:G51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LEFT('04'!B2:H2,4)&amp;"/8/1～8/31"</f>
        <v>2019/8/1～8/31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76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4875</v>
      </c>
      <c r="F4" s="32">
        <v>2379</v>
      </c>
      <c r="G4" s="32">
        <v>553</v>
      </c>
      <c r="H4" s="33">
        <f>G4-'07'!G4</f>
        <v>-22</v>
      </c>
      <c r="I4" s="10">
        <f>'07'!I4+G4</f>
        <v>2939</v>
      </c>
    </row>
    <row r="5" spans="1:9" ht="34.15" customHeight="1" x14ac:dyDescent="0.15">
      <c r="A5" s="40"/>
      <c r="B5" s="43"/>
      <c r="C5" s="51"/>
      <c r="D5" s="23" t="s">
        <v>4</v>
      </c>
      <c r="E5" s="2">
        <v>8132</v>
      </c>
      <c r="F5" s="2">
        <v>4497</v>
      </c>
      <c r="G5" s="2">
        <v>1549</v>
      </c>
      <c r="H5" s="4">
        <f>G5-'07'!G5</f>
        <v>-161</v>
      </c>
      <c r="I5" s="9">
        <f>'07'!I5+G5</f>
        <v>7957</v>
      </c>
    </row>
    <row r="6" spans="1:9" ht="34.15" customHeight="1" x14ac:dyDescent="0.15">
      <c r="A6" s="40"/>
      <c r="B6" s="43"/>
      <c r="C6" s="51" t="s">
        <v>7</v>
      </c>
      <c r="D6" s="51"/>
      <c r="E6" s="2">
        <v>4256</v>
      </c>
      <c r="F6" s="2">
        <v>1821</v>
      </c>
      <c r="G6" s="2">
        <v>398</v>
      </c>
      <c r="H6" s="4">
        <f>G6-'07'!G6</f>
        <v>-60</v>
      </c>
      <c r="I6" s="9">
        <f>'07'!I6+G6</f>
        <v>2361</v>
      </c>
    </row>
    <row r="7" spans="1:9" ht="34.15" customHeight="1" x14ac:dyDescent="0.15">
      <c r="A7" s="40"/>
      <c r="B7" s="43"/>
      <c r="C7" s="51" t="s">
        <v>5</v>
      </c>
      <c r="D7" s="51"/>
      <c r="E7" s="2">
        <v>3561</v>
      </c>
      <c r="F7" s="2">
        <v>1344</v>
      </c>
      <c r="G7" s="2">
        <v>361</v>
      </c>
      <c r="H7" s="4">
        <f>G7-'07'!G7</f>
        <v>-184</v>
      </c>
      <c r="I7" s="9">
        <f>'07'!I7+G7</f>
        <v>2814</v>
      </c>
    </row>
    <row r="8" spans="1:9" ht="34.15" customHeight="1" x14ac:dyDescent="0.15">
      <c r="A8" s="40"/>
      <c r="B8" s="43"/>
      <c r="C8" s="51" t="s">
        <v>6</v>
      </c>
      <c r="D8" s="51"/>
      <c r="E8" s="2">
        <v>1639</v>
      </c>
      <c r="F8" s="2">
        <v>777</v>
      </c>
      <c r="G8" s="2">
        <v>311</v>
      </c>
      <c r="H8" s="4">
        <f>G8-'07'!G8</f>
        <v>-64</v>
      </c>
      <c r="I8" s="9">
        <f>'07'!I8+G8</f>
        <v>2072</v>
      </c>
    </row>
    <row r="9" spans="1:9" ht="34.15" customHeight="1" x14ac:dyDescent="0.15">
      <c r="A9" s="40"/>
      <c r="B9" s="43"/>
      <c r="C9" s="51" t="s">
        <v>17</v>
      </c>
      <c r="D9" s="51"/>
      <c r="E9" s="2">
        <v>1057</v>
      </c>
      <c r="F9" s="2">
        <v>544</v>
      </c>
      <c r="G9" s="2">
        <v>262</v>
      </c>
      <c r="H9" s="4">
        <f>G9-'07'!G9</f>
        <v>-17</v>
      </c>
      <c r="I9" s="9">
        <f>'07'!I9+G9</f>
        <v>1528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3298</v>
      </c>
      <c r="F10" s="2">
        <v>1590</v>
      </c>
      <c r="G10" s="2">
        <v>460</v>
      </c>
      <c r="H10" s="4">
        <f>G10-'07'!G10</f>
        <v>-57</v>
      </c>
      <c r="I10" s="9">
        <f>'07'!I10+G10</f>
        <v>2388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2579</v>
      </c>
      <c r="F11" s="2">
        <v>1414</v>
      </c>
      <c r="G11" s="2">
        <v>470</v>
      </c>
      <c r="H11" s="4">
        <f>G11-'07'!G11</f>
        <v>-75</v>
      </c>
      <c r="I11" s="9">
        <f>'07'!I11+G11</f>
        <v>2676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6167</v>
      </c>
      <c r="F12" s="2">
        <v>2995</v>
      </c>
      <c r="G12" s="2">
        <v>1571</v>
      </c>
      <c r="H12" s="4">
        <f>G12-'07'!G12</f>
        <v>99</v>
      </c>
      <c r="I12" s="9">
        <f>'07'!I12+G12</f>
        <v>7192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1355</v>
      </c>
      <c r="F13" s="2">
        <v>884</v>
      </c>
      <c r="G13" s="2">
        <v>560</v>
      </c>
      <c r="H13" s="4">
        <f>G13-'07'!G13</f>
        <v>-42</v>
      </c>
      <c r="I13" s="9">
        <f>'07'!I13+G13</f>
        <v>2931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3424</v>
      </c>
      <c r="F14" s="2">
        <v>1595</v>
      </c>
      <c r="G14" s="2">
        <v>477</v>
      </c>
      <c r="H14" s="4">
        <f>G14-'07'!G14</f>
        <v>-759</v>
      </c>
      <c r="I14" s="9">
        <f>'07'!I14+G14</f>
        <v>2962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778</v>
      </c>
      <c r="F15" s="2">
        <v>464</v>
      </c>
      <c r="G15" s="2">
        <v>272</v>
      </c>
      <c r="H15" s="4">
        <f>G15-'07'!G15</f>
        <v>53</v>
      </c>
      <c r="I15" s="9">
        <f>'07'!I15+G15</f>
        <v>1042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647</v>
      </c>
      <c r="F16" s="2">
        <v>290</v>
      </c>
      <c r="G16" s="2">
        <v>150</v>
      </c>
      <c r="H16" s="4">
        <f>G16-'07'!G16</f>
        <v>-33</v>
      </c>
      <c r="I16" s="9">
        <f>'07'!I16+G16</f>
        <v>837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1494</v>
      </c>
      <c r="F17" s="2">
        <v>965</v>
      </c>
      <c r="G17" s="2">
        <v>511</v>
      </c>
      <c r="H17" s="4">
        <f>G17-'07'!G17</f>
        <v>83</v>
      </c>
      <c r="I17" s="9">
        <f>'07'!I17+G17</f>
        <v>2360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6273</v>
      </c>
      <c r="F18" s="2">
        <v>1558</v>
      </c>
      <c r="G18" s="2">
        <v>255</v>
      </c>
      <c r="H18" s="4">
        <f>G18-'07'!G18</f>
        <v>-51</v>
      </c>
      <c r="I18" s="9">
        <f>'07'!I18+G18</f>
        <v>1417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7604</v>
      </c>
      <c r="F19" s="2">
        <v>1724</v>
      </c>
      <c r="G19" s="2">
        <v>354</v>
      </c>
      <c r="H19" s="4">
        <f>G19-'07'!G19</f>
        <v>-33</v>
      </c>
      <c r="I19" s="9">
        <f>'07'!I19+G19</f>
        <v>1912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3242</v>
      </c>
      <c r="F20" s="2">
        <v>1101</v>
      </c>
      <c r="G20" s="2">
        <v>143</v>
      </c>
      <c r="H20" s="4">
        <f>G20-'07'!G20</f>
        <v>-8</v>
      </c>
      <c r="I20" s="9">
        <f>'07'!I20+G20</f>
        <v>809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525</v>
      </c>
      <c r="F21" s="2">
        <v>383</v>
      </c>
      <c r="G21" s="2">
        <v>114</v>
      </c>
      <c r="H21" s="4">
        <f>G21-'07'!G21</f>
        <v>-33</v>
      </c>
      <c r="I21" s="9">
        <f>'07'!I21+G21</f>
        <v>750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1680</v>
      </c>
      <c r="F22" s="2">
        <v>538</v>
      </c>
      <c r="G22" s="2">
        <v>152</v>
      </c>
      <c r="H22" s="4">
        <f>G22-'07'!G22</f>
        <v>-38</v>
      </c>
      <c r="I22" s="9">
        <f>'07'!I22+G22</f>
        <v>906</v>
      </c>
    </row>
    <row r="23" spans="1:9" ht="34.15" customHeight="1" x14ac:dyDescent="0.15">
      <c r="A23" s="40"/>
      <c r="B23" s="43" t="s">
        <v>9</v>
      </c>
      <c r="C23" s="52"/>
      <c r="D23" s="52"/>
      <c r="E23" s="2">
        <v>967</v>
      </c>
      <c r="F23" s="2">
        <v>389</v>
      </c>
      <c r="G23" s="2">
        <v>153</v>
      </c>
      <c r="H23" s="4">
        <f>G23-'07'!G23</f>
        <v>-147</v>
      </c>
      <c r="I23" s="9">
        <f>'07'!I23+G23</f>
        <v>882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1339</v>
      </c>
      <c r="F24" s="2">
        <v>1017</v>
      </c>
      <c r="G24" s="2">
        <v>345</v>
      </c>
      <c r="H24" s="4">
        <f>G24-'07'!G24</f>
        <v>-8</v>
      </c>
      <c r="I24" s="9">
        <f>'07'!I24+G24</f>
        <v>1594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1721</v>
      </c>
      <c r="F25" s="2">
        <v>645</v>
      </c>
      <c r="G25" s="2">
        <v>206</v>
      </c>
      <c r="H25" s="4">
        <f>G25-'07'!G25</f>
        <v>-58</v>
      </c>
      <c r="I25" s="9">
        <f>'07'!I25+G25</f>
        <v>1103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3360</v>
      </c>
      <c r="F26" s="2">
        <v>2502</v>
      </c>
      <c r="G26" s="2">
        <v>2129</v>
      </c>
      <c r="H26" s="4">
        <f>G26-'07'!G26</f>
        <v>538</v>
      </c>
      <c r="I26" s="9">
        <f>'07'!I26+G26</f>
        <v>8128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195</v>
      </c>
      <c r="F27" s="2">
        <v>119</v>
      </c>
      <c r="G27" s="2">
        <v>42</v>
      </c>
      <c r="H27" s="4">
        <f>G27-'07'!G27</f>
        <v>-98</v>
      </c>
      <c r="I27" s="9">
        <f>'07'!I27+G27</f>
        <v>341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311</v>
      </c>
      <c r="F28" s="2">
        <v>65</v>
      </c>
      <c r="G28" s="2">
        <v>14</v>
      </c>
      <c r="H28" s="4">
        <f>G28-'07'!G28</f>
        <v>-4</v>
      </c>
      <c r="I28" s="9">
        <f>'07'!I28+G28</f>
        <v>82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2290</v>
      </c>
      <c r="F29" s="2">
        <v>659</v>
      </c>
      <c r="G29" s="2">
        <v>197</v>
      </c>
      <c r="H29" s="4">
        <f>G29-'07'!G29</f>
        <v>-12</v>
      </c>
      <c r="I29" s="9">
        <f>'07'!I29+G29</f>
        <v>1033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938</v>
      </c>
      <c r="F30" s="2">
        <v>363</v>
      </c>
      <c r="G30" s="2">
        <v>147</v>
      </c>
      <c r="H30" s="4">
        <f>G30-'07'!G30</f>
        <v>14</v>
      </c>
      <c r="I30" s="9">
        <f>'07'!I30+G30</f>
        <v>672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1125</v>
      </c>
      <c r="F31" s="2">
        <v>771</v>
      </c>
      <c r="G31" s="2">
        <v>309</v>
      </c>
      <c r="H31" s="4">
        <f>G31-'07'!G31</f>
        <v>31</v>
      </c>
      <c r="I31" s="9">
        <f>'07'!I31+G31</f>
        <v>1347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1345</v>
      </c>
      <c r="F32" s="2">
        <v>655</v>
      </c>
      <c r="G32" s="2">
        <v>382</v>
      </c>
      <c r="H32" s="4">
        <f>G32-'07'!G32</f>
        <v>66</v>
      </c>
      <c r="I32" s="9">
        <f>'07'!I32+G32</f>
        <v>1569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1319</v>
      </c>
      <c r="F33" s="2">
        <v>558</v>
      </c>
      <c r="G33" s="2">
        <v>445</v>
      </c>
      <c r="H33" s="4">
        <f>G33-'07'!G33</f>
        <v>346</v>
      </c>
      <c r="I33" s="9">
        <f>'07'!I33+G33</f>
        <v>930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2272</v>
      </c>
      <c r="F34" s="2">
        <v>872</v>
      </c>
      <c r="G34" s="2">
        <v>249</v>
      </c>
      <c r="H34" s="4">
        <f>G34-'07'!G34</f>
        <v>-13</v>
      </c>
      <c r="I34" s="9">
        <f>'07'!I34+G34</f>
        <v>1226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722</v>
      </c>
      <c r="F35" s="2">
        <v>385</v>
      </c>
      <c r="G35" s="2">
        <v>119</v>
      </c>
      <c r="H35" s="4">
        <f>G35-'07'!G35</f>
        <v>-7</v>
      </c>
      <c r="I35" s="9">
        <f>'07'!I35+G35</f>
        <v>585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1042</v>
      </c>
      <c r="F36" s="2">
        <v>762</v>
      </c>
      <c r="G36" s="2">
        <v>474</v>
      </c>
      <c r="H36" s="4">
        <f>G36-'07'!G36</f>
        <v>160</v>
      </c>
      <c r="I36" s="9">
        <f>'07'!I36+G36</f>
        <v>1822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2616</v>
      </c>
      <c r="F37" s="2">
        <v>796</v>
      </c>
      <c r="G37" s="2">
        <v>177</v>
      </c>
      <c r="H37" s="4">
        <f>G37-'07'!G37</f>
        <v>-22</v>
      </c>
      <c r="I37" s="9">
        <f>'07'!I37+G37</f>
        <v>934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1226</v>
      </c>
      <c r="F38" s="2">
        <v>820</v>
      </c>
      <c r="G38" s="2">
        <v>582</v>
      </c>
      <c r="H38" s="4">
        <f>G38-'07'!G38</f>
        <v>214</v>
      </c>
      <c r="I38" s="9">
        <f>'07'!I38+G38</f>
        <v>2209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477</v>
      </c>
      <c r="F39" s="2">
        <v>212</v>
      </c>
      <c r="G39" s="2">
        <v>77</v>
      </c>
      <c r="H39" s="4">
        <f>G39-'07'!G39</f>
        <v>15</v>
      </c>
      <c r="I39" s="9">
        <f>'07'!I39+G39</f>
        <v>341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5579</v>
      </c>
      <c r="F40" s="2">
        <v>3206</v>
      </c>
      <c r="G40" s="2">
        <v>1031</v>
      </c>
      <c r="H40" s="4">
        <f>G40-'07'!G40</f>
        <v>193</v>
      </c>
      <c r="I40" s="9">
        <f>'07'!I40+G40</f>
        <v>4240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3614</v>
      </c>
      <c r="F41" s="2">
        <v>2275</v>
      </c>
      <c r="G41" s="2">
        <v>758</v>
      </c>
      <c r="H41" s="4">
        <f>G41-'07'!G41</f>
        <v>107</v>
      </c>
      <c r="I41" s="9">
        <f>'07'!I41+G41</f>
        <v>3144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2792</v>
      </c>
      <c r="F42" s="2">
        <v>1979</v>
      </c>
      <c r="G42" s="2">
        <v>1641</v>
      </c>
      <c r="H42" s="4">
        <f>G42-'07'!G42</f>
        <v>677</v>
      </c>
      <c r="I42" s="9">
        <f>'07'!I42+G42</f>
        <v>6242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805</v>
      </c>
      <c r="F43" s="2">
        <v>332</v>
      </c>
      <c r="G43" s="2">
        <v>143</v>
      </c>
      <c r="H43" s="4">
        <f>G43-'07'!G43</f>
        <v>30</v>
      </c>
      <c r="I43" s="9">
        <f>'07'!I43+G43</f>
        <v>641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1765</v>
      </c>
      <c r="F44" s="2">
        <v>652</v>
      </c>
      <c r="G44" s="2">
        <v>120</v>
      </c>
      <c r="H44" s="4">
        <f>G44-'07'!G44</f>
        <v>-36</v>
      </c>
      <c r="I44" s="9">
        <f>'07'!I44+G44</f>
        <v>705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776</v>
      </c>
      <c r="F45" s="2">
        <v>277</v>
      </c>
      <c r="G45" s="2">
        <v>104</v>
      </c>
      <c r="H45" s="4">
        <f>G45-'07'!G45</f>
        <v>-40</v>
      </c>
      <c r="I45" s="9">
        <f>'07'!I45+G45</f>
        <v>539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1228</v>
      </c>
      <c r="F46" s="2">
        <v>1050</v>
      </c>
      <c r="G46" s="2">
        <v>878</v>
      </c>
      <c r="H46" s="4">
        <f>G46-'07'!G46</f>
        <v>287</v>
      </c>
      <c r="I46" s="9">
        <f>'07'!I46+G46</f>
        <v>3245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550</v>
      </c>
      <c r="F47" s="2">
        <v>284</v>
      </c>
      <c r="G47" s="2">
        <v>183</v>
      </c>
      <c r="H47" s="4">
        <f>G47-'07'!G47</f>
        <v>33</v>
      </c>
      <c r="I47" s="9">
        <f>'07'!I47+G47</f>
        <v>803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271</v>
      </c>
      <c r="F48" s="2">
        <v>164</v>
      </c>
      <c r="G48" s="2">
        <v>101</v>
      </c>
      <c r="H48" s="4">
        <f>G48-'07'!G48</f>
        <v>10</v>
      </c>
      <c r="I48" s="9">
        <f>'07'!I48+G48</f>
        <v>451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1612</v>
      </c>
      <c r="F49" s="5">
        <v>759</v>
      </c>
      <c r="G49" s="5">
        <v>618</v>
      </c>
      <c r="H49" s="12">
        <f>G49-'07'!G49</f>
        <v>402</v>
      </c>
      <c r="I49" s="13">
        <f>'07'!I49+G49</f>
        <v>834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104843</v>
      </c>
      <c r="F50" s="25">
        <f t="shared" ref="F50:H50" si="0">SUM(F4:F49)</f>
        <v>49431</v>
      </c>
      <c r="G50" s="25">
        <f t="shared" si="0"/>
        <v>20547</v>
      </c>
      <c r="H50" s="28">
        <f t="shared" si="0"/>
        <v>1276</v>
      </c>
      <c r="I50" s="27">
        <f>SUM(I4:I49)</f>
        <v>93495</v>
      </c>
    </row>
    <row r="51" spans="1:9" ht="30.75" customHeight="1" x14ac:dyDescent="0.15">
      <c r="B51" s="55"/>
      <c r="C51" s="56"/>
      <c r="D51" s="56"/>
      <c r="E51" s="56"/>
      <c r="F51" s="56"/>
      <c r="G51" s="56"/>
    </row>
    <row r="52" spans="1:9" ht="30.75" customHeight="1" x14ac:dyDescent="0.15"/>
  </sheetData>
  <mergeCells count="60">
    <mergeCell ref="A37:A39"/>
    <mergeCell ref="A29:A33"/>
    <mergeCell ref="A44:A49"/>
    <mergeCell ref="A40:A43"/>
    <mergeCell ref="A34:A36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5:D35"/>
    <mergeCell ref="B39:D39"/>
    <mergeCell ref="B31:D31"/>
    <mergeCell ref="B32:D32"/>
    <mergeCell ref="B33:D33"/>
    <mergeCell ref="B38:D38"/>
    <mergeCell ref="B34:D34"/>
    <mergeCell ref="B51:G51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zoomScaleNormal="100" workbookViewId="0">
      <selection activeCell="I4" sqref="I4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LEFT('04'!B2:H2,4)&amp;"/9/1～9/30"</f>
        <v>2019/9/1～9/30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5268</v>
      </c>
      <c r="F4" s="32">
        <v>2588</v>
      </c>
      <c r="G4" s="32">
        <v>590</v>
      </c>
      <c r="H4" s="33">
        <f>G4-'08'!G4</f>
        <v>37</v>
      </c>
      <c r="I4" s="10">
        <f>'08'!I4+G4</f>
        <v>3529</v>
      </c>
    </row>
    <row r="5" spans="1:9" ht="34.15" customHeight="1" x14ac:dyDescent="0.15">
      <c r="A5" s="40"/>
      <c r="B5" s="43"/>
      <c r="C5" s="51"/>
      <c r="D5" s="23" t="s">
        <v>4</v>
      </c>
      <c r="E5" s="2">
        <v>8439</v>
      </c>
      <c r="F5" s="2">
        <v>4628</v>
      </c>
      <c r="G5" s="2">
        <v>1530</v>
      </c>
      <c r="H5" s="4">
        <f>G5-'08'!G5</f>
        <v>-19</v>
      </c>
      <c r="I5" s="9">
        <f>'08'!I5+G5</f>
        <v>9487</v>
      </c>
    </row>
    <row r="6" spans="1:9" ht="34.15" customHeight="1" x14ac:dyDescent="0.15">
      <c r="A6" s="40"/>
      <c r="B6" s="43"/>
      <c r="C6" s="51" t="s">
        <v>7</v>
      </c>
      <c r="D6" s="51"/>
      <c r="E6" s="2">
        <v>4255</v>
      </c>
      <c r="F6" s="2">
        <v>1786</v>
      </c>
      <c r="G6" s="2">
        <v>472</v>
      </c>
      <c r="H6" s="4">
        <f>G6-'08'!G6</f>
        <v>74</v>
      </c>
      <c r="I6" s="9">
        <f>'08'!I6+G6</f>
        <v>2833</v>
      </c>
    </row>
    <row r="7" spans="1:9" ht="34.15" customHeight="1" x14ac:dyDescent="0.15">
      <c r="A7" s="40"/>
      <c r="B7" s="43"/>
      <c r="C7" s="51" t="s">
        <v>5</v>
      </c>
      <c r="D7" s="51"/>
      <c r="E7" s="2">
        <v>2712</v>
      </c>
      <c r="F7" s="2">
        <v>1135</v>
      </c>
      <c r="G7" s="2">
        <v>402</v>
      </c>
      <c r="H7" s="4">
        <f>G7-'08'!G7</f>
        <v>41</v>
      </c>
      <c r="I7" s="9">
        <f>'08'!I7+G7</f>
        <v>3216</v>
      </c>
    </row>
    <row r="8" spans="1:9" ht="34.15" customHeight="1" x14ac:dyDescent="0.15">
      <c r="A8" s="40"/>
      <c r="B8" s="43"/>
      <c r="C8" s="51" t="s">
        <v>6</v>
      </c>
      <c r="D8" s="51"/>
      <c r="E8" s="2">
        <v>2295</v>
      </c>
      <c r="F8" s="2">
        <v>1001</v>
      </c>
      <c r="G8" s="2">
        <v>350</v>
      </c>
      <c r="H8" s="4">
        <f>G8-'08'!G8</f>
        <v>39</v>
      </c>
      <c r="I8" s="9">
        <f>'08'!I8+G8</f>
        <v>2422</v>
      </c>
    </row>
    <row r="9" spans="1:9" ht="34.15" customHeight="1" x14ac:dyDescent="0.15">
      <c r="A9" s="40"/>
      <c r="B9" s="43"/>
      <c r="C9" s="51" t="s">
        <v>17</v>
      </c>
      <c r="D9" s="51"/>
      <c r="E9" s="2">
        <v>1176</v>
      </c>
      <c r="F9" s="2">
        <v>661</v>
      </c>
      <c r="G9" s="2">
        <v>283</v>
      </c>
      <c r="H9" s="4">
        <f>G9-'08'!G9</f>
        <v>21</v>
      </c>
      <c r="I9" s="9">
        <f>'08'!I9+G9</f>
        <v>1811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3411</v>
      </c>
      <c r="F10" s="2">
        <v>1704</v>
      </c>
      <c r="G10" s="2">
        <v>502</v>
      </c>
      <c r="H10" s="4">
        <f>G10-'08'!G10</f>
        <v>42</v>
      </c>
      <c r="I10" s="9">
        <f>'08'!I10+G10</f>
        <v>2890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2703</v>
      </c>
      <c r="F11" s="2">
        <v>1554</v>
      </c>
      <c r="G11" s="2">
        <v>554</v>
      </c>
      <c r="H11" s="4">
        <f>G11-'08'!G11</f>
        <v>84</v>
      </c>
      <c r="I11" s="9">
        <f>'08'!I11+G11</f>
        <v>3230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6046</v>
      </c>
      <c r="F12" s="2">
        <v>2906</v>
      </c>
      <c r="G12" s="2">
        <v>1416</v>
      </c>
      <c r="H12" s="4">
        <f>G12-'08'!G12</f>
        <v>-155</v>
      </c>
      <c r="I12" s="9">
        <f>'08'!I12+G12</f>
        <v>8608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796</v>
      </c>
      <c r="F13" s="2">
        <v>746</v>
      </c>
      <c r="G13" s="2">
        <v>518</v>
      </c>
      <c r="H13" s="4">
        <f>G13-'08'!G13</f>
        <v>-42</v>
      </c>
      <c r="I13" s="9">
        <f>'08'!I13+G13</f>
        <v>3449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3550</v>
      </c>
      <c r="F14" s="2">
        <v>1590</v>
      </c>
      <c r="G14" s="2">
        <v>524</v>
      </c>
      <c r="H14" s="4">
        <f>G14-'08'!G14</f>
        <v>47</v>
      </c>
      <c r="I14" s="9">
        <f>'08'!I14+G14</f>
        <v>3486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667</v>
      </c>
      <c r="F15" s="2">
        <v>417</v>
      </c>
      <c r="G15" s="2">
        <v>198</v>
      </c>
      <c r="H15" s="4">
        <f>G15-'08'!G15</f>
        <v>-74</v>
      </c>
      <c r="I15" s="9">
        <f>'08'!I15+G15</f>
        <v>1240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780</v>
      </c>
      <c r="F16" s="2">
        <v>326</v>
      </c>
      <c r="G16" s="2">
        <v>177</v>
      </c>
      <c r="H16" s="4">
        <f>G16-'08'!G16</f>
        <v>27</v>
      </c>
      <c r="I16" s="9">
        <f>'08'!I16+G16</f>
        <v>1014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1480</v>
      </c>
      <c r="F17" s="2">
        <v>989</v>
      </c>
      <c r="G17" s="2">
        <v>490</v>
      </c>
      <c r="H17" s="4">
        <f>G17-'08'!G17</f>
        <v>-21</v>
      </c>
      <c r="I17" s="9">
        <f>'08'!I17+G17</f>
        <v>2850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6225</v>
      </c>
      <c r="F18" s="2">
        <v>1563</v>
      </c>
      <c r="G18" s="2">
        <v>279</v>
      </c>
      <c r="H18" s="4">
        <f>G18-'08'!G18</f>
        <v>24</v>
      </c>
      <c r="I18" s="9">
        <f>'08'!I18+G18</f>
        <v>1696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7296</v>
      </c>
      <c r="F19" s="2">
        <v>1692</v>
      </c>
      <c r="G19" s="2">
        <v>358</v>
      </c>
      <c r="H19" s="4">
        <f>G19-'08'!G19</f>
        <v>4</v>
      </c>
      <c r="I19" s="9">
        <f>'08'!I19+G19</f>
        <v>2270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3155</v>
      </c>
      <c r="F20" s="2">
        <v>1046</v>
      </c>
      <c r="G20" s="2">
        <v>139</v>
      </c>
      <c r="H20" s="4">
        <f>G20-'08'!G20</f>
        <v>-4</v>
      </c>
      <c r="I20" s="9">
        <f>'08'!I20+G20</f>
        <v>948</v>
      </c>
    </row>
    <row r="21" spans="1:9" ht="34.15" customHeight="1" x14ac:dyDescent="0.15">
      <c r="A21" s="41"/>
      <c r="B21" s="63"/>
      <c r="C21" s="45"/>
      <c r="D21" s="24" t="s">
        <v>62</v>
      </c>
      <c r="E21" s="2">
        <v>633</v>
      </c>
      <c r="F21" s="2">
        <v>456</v>
      </c>
      <c r="G21" s="2">
        <v>114</v>
      </c>
      <c r="H21" s="4">
        <f>G21-'08'!G21</f>
        <v>0</v>
      </c>
      <c r="I21" s="9">
        <f>'08'!I21+G21</f>
        <v>864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1848</v>
      </c>
      <c r="F22" s="2">
        <v>598</v>
      </c>
      <c r="G22" s="2">
        <v>189</v>
      </c>
      <c r="H22" s="4">
        <f>G22-'08'!G22</f>
        <v>37</v>
      </c>
      <c r="I22" s="9">
        <f>'08'!I22+G22</f>
        <v>1095</v>
      </c>
    </row>
    <row r="23" spans="1:9" ht="34.15" customHeight="1" x14ac:dyDescent="0.15">
      <c r="A23" s="40"/>
      <c r="B23" s="43" t="s">
        <v>9</v>
      </c>
      <c r="C23" s="52"/>
      <c r="D23" s="52"/>
      <c r="E23" s="2">
        <v>798</v>
      </c>
      <c r="F23" s="2">
        <v>338</v>
      </c>
      <c r="G23" s="2">
        <v>143</v>
      </c>
      <c r="H23" s="4">
        <f>G23-'08'!G23</f>
        <v>-10</v>
      </c>
      <c r="I23" s="9">
        <f>'08'!I23+G23</f>
        <v>1025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2124</v>
      </c>
      <c r="F24" s="2">
        <v>1437</v>
      </c>
      <c r="G24" s="2">
        <v>497</v>
      </c>
      <c r="H24" s="4">
        <f>G24-'08'!G24</f>
        <v>152</v>
      </c>
      <c r="I24" s="9">
        <f>'08'!I24+G24</f>
        <v>2091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1571</v>
      </c>
      <c r="F25" s="2">
        <v>616</v>
      </c>
      <c r="G25" s="2">
        <v>176</v>
      </c>
      <c r="H25" s="4">
        <f>G25-'08'!G25</f>
        <v>-30</v>
      </c>
      <c r="I25" s="9">
        <f>'08'!I25+G25</f>
        <v>1279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2396</v>
      </c>
      <c r="F26" s="2">
        <v>1674</v>
      </c>
      <c r="G26" s="2">
        <v>1372</v>
      </c>
      <c r="H26" s="4">
        <f>G26-'08'!G26</f>
        <v>-757</v>
      </c>
      <c r="I26" s="9">
        <f>'08'!I26+G26</f>
        <v>9500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221</v>
      </c>
      <c r="F27" s="2">
        <v>137</v>
      </c>
      <c r="G27" s="2">
        <v>55</v>
      </c>
      <c r="H27" s="4">
        <f>G27-'08'!G27</f>
        <v>13</v>
      </c>
      <c r="I27" s="9">
        <f>'08'!I27+G27</f>
        <v>396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282</v>
      </c>
      <c r="F28" s="2">
        <v>78</v>
      </c>
      <c r="G28" s="2">
        <v>31</v>
      </c>
      <c r="H28" s="4">
        <f>G28-'08'!G28</f>
        <v>17</v>
      </c>
      <c r="I28" s="9">
        <f>'08'!I28+G28</f>
        <v>113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2416</v>
      </c>
      <c r="F29" s="2">
        <v>682</v>
      </c>
      <c r="G29" s="2">
        <v>193</v>
      </c>
      <c r="H29" s="4">
        <f>G29-'08'!G29</f>
        <v>-4</v>
      </c>
      <c r="I29" s="9">
        <f>'08'!I29+G29</f>
        <v>1226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890</v>
      </c>
      <c r="F30" s="2">
        <v>321</v>
      </c>
      <c r="G30" s="2">
        <v>138</v>
      </c>
      <c r="H30" s="4">
        <f>G30-'08'!G30</f>
        <v>-9</v>
      </c>
      <c r="I30" s="9">
        <f>'08'!I30+G30</f>
        <v>810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1158</v>
      </c>
      <c r="F31" s="2">
        <v>727</v>
      </c>
      <c r="G31" s="2">
        <v>258</v>
      </c>
      <c r="H31" s="4">
        <f>G31-'08'!G31</f>
        <v>-51</v>
      </c>
      <c r="I31" s="9">
        <f>'08'!I31+G31</f>
        <v>1605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1261</v>
      </c>
      <c r="F32" s="2">
        <v>544</v>
      </c>
      <c r="G32" s="2">
        <v>280</v>
      </c>
      <c r="H32" s="4">
        <f>G32-'08'!G32</f>
        <v>-102</v>
      </c>
      <c r="I32" s="9">
        <f>'08'!I32+G32</f>
        <v>1849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291</v>
      </c>
      <c r="F33" s="2">
        <v>185</v>
      </c>
      <c r="G33" s="2">
        <v>120</v>
      </c>
      <c r="H33" s="4">
        <f>G33-'08'!G33</f>
        <v>-325</v>
      </c>
      <c r="I33" s="9">
        <f>'08'!I33+G33</f>
        <v>1050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2166</v>
      </c>
      <c r="F34" s="2">
        <v>829</v>
      </c>
      <c r="G34" s="2">
        <v>244</v>
      </c>
      <c r="H34" s="4">
        <f>G34-'08'!G34</f>
        <v>-5</v>
      </c>
      <c r="I34" s="9">
        <f>'08'!I34+G34</f>
        <v>1470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727</v>
      </c>
      <c r="F35" s="2">
        <v>403</v>
      </c>
      <c r="G35" s="2">
        <v>130</v>
      </c>
      <c r="H35" s="4">
        <f>G35-'08'!G35</f>
        <v>11</v>
      </c>
      <c r="I35" s="9">
        <f>'08'!I35+G35</f>
        <v>715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851</v>
      </c>
      <c r="F36" s="2">
        <v>611</v>
      </c>
      <c r="G36" s="2">
        <v>334</v>
      </c>
      <c r="H36" s="4">
        <f>G36-'08'!G36</f>
        <v>-140</v>
      </c>
      <c r="I36" s="9">
        <f>'08'!I36+G36</f>
        <v>2156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2618</v>
      </c>
      <c r="F37" s="2">
        <v>780</v>
      </c>
      <c r="G37" s="2">
        <v>175</v>
      </c>
      <c r="H37" s="4">
        <f>G37-'08'!G37</f>
        <v>-2</v>
      </c>
      <c r="I37" s="9">
        <f>'08'!I37+G37</f>
        <v>1109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971</v>
      </c>
      <c r="F38" s="2">
        <v>630</v>
      </c>
      <c r="G38" s="2">
        <v>401</v>
      </c>
      <c r="H38" s="4">
        <f>G38-'08'!G38</f>
        <v>-181</v>
      </c>
      <c r="I38" s="9">
        <f>'08'!I38+G38</f>
        <v>2610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539</v>
      </c>
      <c r="F39" s="2">
        <v>223</v>
      </c>
      <c r="G39" s="2">
        <v>88</v>
      </c>
      <c r="H39" s="4">
        <f>G39-'08'!G39</f>
        <v>11</v>
      </c>
      <c r="I39" s="9">
        <f>'08'!I39+G39</f>
        <v>429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6051</v>
      </c>
      <c r="F40" s="2">
        <v>3712</v>
      </c>
      <c r="G40" s="2">
        <v>900</v>
      </c>
      <c r="H40" s="4">
        <f>G40-'08'!G40</f>
        <v>-131</v>
      </c>
      <c r="I40" s="9">
        <f>'08'!I40+G40</f>
        <v>5140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2005</v>
      </c>
      <c r="F41" s="2">
        <v>1300</v>
      </c>
      <c r="G41" s="2">
        <v>452</v>
      </c>
      <c r="H41" s="4">
        <f>G41-'08'!G41</f>
        <v>-306</v>
      </c>
      <c r="I41" s="9">
        <f>'08'!I41+G41</f>
        <v>3596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2136</v>
      </c>
      <c r="F42" s="2">
        <v>1410</v>
      </c>
      <c r="G42" s="2">
        <v>1056</v>
      </c>
      <c r="H42" s="4">
        <f>G42-'08'!G42</f>
        <v>-585</v>
      </c>
      <c r="I42" s="9">
        <f>'08'!I42+G42</f>
        <v>7298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768</v>
      </c>
      <c r="F43" s="2">
        <v>297</v>
      </c>
      <c r="G43" s="2">
        <v>114</v>
      </c>
      <c r="H43" s="4">
        <f>G43-'08'!G43</f>
        <v>-29</v>
      </c>
      <c r="I43" s="9">
        <f>'08'!I43+G43</f>
        <v>755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1836</v>
      </c>
      <c r="F44" s="2">
        <v>626</v>
      </c>
      <c r="G44" s="2">
        <v>130</v>
      </c>
      <c r="H44" s="4">
        <f>G44-'08'!G44</f>
        <v>10</v>
      </c>
      <c r="I44" s="9">
        <f>'08'!I44+G44</f>
        <v>835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624</v>
      </c>
      <c r="F45" s="2">
        <v>250</v>
      </c>
      <c r="G45" s="2">
        <v>98</v>
      </c>
      <c r="H45" s="4">
        <f>G45-'08'!G45</f>
        <v>-6</v>
      </c>
      <c r="I45" s="9">
        <f>'08'!I45+G45</f>
        <v>637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897</v>
      </c>
      <c r="F46" s="2">
        <v>780</v>
      </c>
      <c r="G46" s="2">
        <v>609</v>
      </c>
      <c r="H46" s="4">
        <f>G46-'08'!G46</f>
        <v>-269</v>
      </c>
      <c r="I46" s="9">
        <f>'08'!I46+G46</f>
        <v>3854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469</v>
      </c>
      <c r="F47" s="2">
        <v>266</v>
      </c>
      <c r="G47" s="2">
        <v>169</v>
      </c>
      <c r="H47" s="4">
        <f>G47-'08'!G47</f>
        <v>-14</v>
      </c>
      <c r="I47" s="9">
        <f>'08'!I47+G47</f>
        <v>972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306</v>
      </c>
      <c r="F48" s="2">
        <v>180</v>
      </c>
      <c r="G48" s="2">
        <v>120</v>
      </c>
      <c r="H48" s="4">
        <f>G48-'08'!G48</f>
        <v>19</v>
      </c>
      <c r="I48" s="9">
        <f>'08'!I48+G48</f>
        <v>571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686</v>
      </c>
      <c r="F49" s="5">
        <v>326</v>
      </c>
      <c r="G49" s="5">
        <v>267</v>
      </c>
      <c r="H49" s="12">
        <f>G49-'08'!G49</f>
        <v>-351</v>
      </c>
      <c r="I49" s="13">
        <f>'08'!I49+G49</f>
        <v>1101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99793</v>
      </c>
      <c r="F50" s="25">
        <f t="shared" ref="F50:G50" si="0">SUM(F4:F49)</f>
        <v>46748</v>
      </c>
      <c r="G50" s="25">
        <f t="shared" si="0"/>
        <v>17635</v>
      </c>
      <c r="H50" s="28">
        <f>SUM(H4:H49)</f>
        <v>-2912</v>
      </c>
      <c r="I50" s="27">
        <f>SUM(I4:I49)</f>
        <v>111130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2"/>
  <sheetViews>
    <sheetView topLeftCell="A40"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7.2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LEFT('04'!B2:H2,4)&amp;"/10/1～10/31"</f>
        <v>2019/10/1～10/31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5836</v>
      </c>
      <c r="F4" s="32">
        <v>2803</v>
      </c>
      <c r="G4" s="32">
        <v>552</v>
      </c>
      <c r="H4" s="33">
        <f>G4-'09'!G4</f>
        <v>-38</v>
      </c>
      <c r="I4" s="10">
        <f>'09'!I4+G4</f>
        <v>4081</v>
      </c>
    </row>
    <row r="5" spans="1:9" ht="34.15" customHeight="1" x14ac:dyDescent="0.15">
      <c r="A5" s="40"/>
      <c r="B5" s="43"/>
      <c r="C5" s="51"/>
      <c r="D5" s="23" t="s">
        <v>4</v>
      </c>
      <c r="E5" s="2">
        <v>8790</v>
      </c>
      <c r="F5" s="2">
        <v>4761</v>
      </c>
      <c r="G5" s="2">
        <v>1485</v>
      </c>
      <c r="H5" s="4">
        <f>G5-'09'!G5</f>
        <v>-45</v>
      </c>
      <c r="I5" s="9">
        <f>'09'!I5+G5</f>
        <v>10972</v>
      </c>
    </row>
    <row r="6" spans="1:9" ht="34.15" customHeight="1" x14ac:dyDescent="0.15">
      <c r="A6" s="40"/>
      <c r="B6" s="43"/>
      <c r="C6" s="51" t="s">
        <v>7</v>
      </c>
      <c r="D6" s="51"/>
      <c r="E6" s="2">
        <v>4614</v>
      </c>
      <c r="F6" s="2">
        <v>2022</v>
      </c>
      <c r="G6" s="2">
        <v>488</v>
      </c>
      <c r="H6" s="4">
        <f>G6-'09'!G6</f>
        <v>16</v>
      </c>
      <c r="I6" s="9">
        <f>'09'!I6+G6</f>
        <v>3321</v>
      </c>
    </row>
    <row r="7" spans="1:9" ht="34.15" customHeight="1" x14ac:dyDescent="0.15">
      <c r="A7" s="40"/>
      <c r="B7" s="43"/>
      <c r="C7" s="51" t="s">
        <v>5</v>
      </c>
      <c r="D7" s="51"/>
      <c r="E7" s="2">
        <v>4821</v>
      </c>
      <c r="F7" s="2">
        <v>1991</v>
      </c>
      <c r="G7" s="2">
        <v>556</v>
      </c>
      <c r="H7" s="4">
        <f>G7-'09'!G7</f>
        <v>154</v>
      </c>
      <c r="I7" s="9">
        <f>'09'!I7+G7</f>
        <v>3772</v>
      </c>
    </row>
    <row r="8" spans="1:9" ht="34.15" customHeight="1" x14ac:dyDescent="0.15">
      <c r="A8" s="40"/>
      <c r="B8" s="43"/>
      <c r="C8" s="51" t="s">
        <v>6</v>
      </c>
      <c r="D8" s="51"/>
      <c r="E8" s="2">
        <v>1804</v>
      </c>
      <c r="F8" s="2">
        <v>958</v>
      </c>
      <c r="G8" s="2">
        <v>365</v>
      </c>
      <c r="H8" s="4">
        <f>G8-'09'!G8</f>
        <v>15</v>
      </c>
      <c r="I8" s="9">
        <f>'09'!I8+G8</f>
        <v>2787</v>
      </c>
    </row>
    <row r="9" spans="1:9" ht="34.15" customHeight="1" x14ac:dyDescent="0.15">
      <c r="A9" s="40"/>
      <c r="B9" s="43"/>
      <c r="C9" s="51" t="s">
        <v>17</v>
      </c>
      <c r="D9" s="51"/>
      <c r="E9" s="2">
        <v>1135</v>
      </c>
      <c r="F9" s="2">
        <v>660</v>
      </c>
      <c r="G9" s="2">
        <v>296</v>
      </c>
      <c r="H9" s="4">
        <f>G9-'09'!G9</f>
        <v>13</v>
      </c>
      <c r="I9" s="9">
        <f>'09'!I9+G9</f>
        <v>2107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3535</v>
      </c>
      <c r="F10" s="2">
        <v>1663</v>
      </c>
      <c r="G10" s="2">
        <v>456</v>
      </c>
      <c r="H10" s="4">
        <f>G10-'09'!G10</f>
        <v>-46</v>
      </c>
      <c r="I10" s="9">
        <f>'09'!I10+G10</f>
        <v>3346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2627</v>
      </c>
      <c r="F11" s="2">
        <v>1439</v>
      </c>
      <c r="G11" s="2">
        <v>490</v>
      </c>
      <c r="H11" s="4">
        <f>G11-'09'!G11</f>
        <v>-64</v>
      </c>
      <c r="I11" s="9">
        <f>'09'!I11+G11</f>
        <v>3720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6695</v>
      </c>
      <c r="F12" s="2">
        <v>2903</v>
      </c>
      <c r="G12" s="2">
        <v>1301</v>
      </c>
      <c r="H12" s="4">
        <f>G12-'09'!G12</f>
        <v>-115</v>
      </c>
      <c r="I12" s="9">
        <f>'09'!I12+G12</f>
        <v>9909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738</v>
      </c>
      <c r="F13" s="2">
        <v>705</v>
      </c>
      <c r="G13" s="2">
        <v>443</v>
      </c>
      <c r="H13" s="4">
        <f>G13-'09'!G13</f>
        <v>-75</v>
      </c>
      <c r="I13" s="9">
        <f>'09'!I13+G13</f>
        <v>3892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2673</v>
      </c>
      <c r="F14" s="2">
        <v>1329</v>
      </c>
      <c r="G14" s="2">
        <v>404</v>
      </c>
      <c r="H14" s="4">
        <f>G14-'09'!G14</f>
        <v>-120</v>
      </c>
      <c r="I14" s="9">
        <f>'09'!I14+G14</f>
        <v>3890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628</v>
      </c>
      <c r="F15" s="2">
        <v>358</v>
      </c>
      <c r="G15" s="2">
        <v>187</v>
      </c>
      <c r="H15" s="4">
        <f>G15-'09'!G15</f>
        <v>-11</v>
      </c>
      <c r="I15" s="9">
        <f>'09'!I15+G15</f>
        <v>1427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721</v>
      </c>
      <c r="F16" s="2">
        <v>326</v>
      </c>
      <c r="G16" s="2">
        <v>163</v>
      </c>
      <c r="H16" s="4">
        <f>G16-'09'!G16</f>
        <v>-14</v>
      </c>
      <c r="I16" s="9">
        <f>'09'!I16+G16</f>
        <v>1177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1505</v>
      </c>
      <c r="F17" s="2">
        <v>1019</v>
      </c>
      <c r="G17" s="2">
        <v>477</v>
      </c>
      <c r="H17" s="4">
        <f>G17-'09'!G17</f>
        <v>-13</v>
      </c>
      <c r="I17" s="9">
        <f>'09'!I17+G17</f>
        <v>3327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6526</v>
      </c>
      <c r="F18" s="2">
        <v>1651</v>
      </c>
      <c r="G18" s="2">
        <v>274</v>
      </c>
      <c r="H18" s="4">
        <f>G18-'09'!G18</f>
        <v>-5</v>
      </c>
      <c r="I18" s="9">
        <f>'09'!I18+G18</f>
        <v>1970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7729</v>
      </c>
      <c r="F19" s="2">
        <v>1832</v>
      </c>
      <c r="G19" s="2">
        <v>372</v>
      </c>
      <c r="H19" s="4">
        <f>G19-'09'!G19</f>
        <v>14</v>
      </c>
      <c r="I19" s="9">
        <f>'09'!I19+G19</f>
        <v>2642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3321</v>
      </c>
      <c r="F20" s="2">
        <v>1167</v>
      </c>
      <c r="G20" s="2">
        <v>183</v>
      </c>
      <c r="H20" s="4">
        <f>G20-'09'!G20</f>
        <v>44</v>
      </c>
      <c r="I20" s="9">
        <f>'09'!I20+G20</f>
        <v>1131</v>
      </c>
    </row>
    <row r="21" spans="1:9" ht="34.15" customHeight="1" x14ac:dyDescent="0.15">
      <c r="A21" s="41"/>
      <c r="B21" s="63"/>
      <c r="C21" s="45"/>
      <c r="D21" s="24" t="s">
        <v>4</v>
      </c>
      <c r="E21" s="2">
        <v>816</v>
      </c>
      <c r="F21" s="2">
        <v>534</v>
      </c>
      <c r="G21" s="2">
        <v>160</v>
      </c>
      <c r="H21" s="4">
        <f>G21-'09'!G21</f>
        <v>46</v>
      </c>
      <c r="I21" s="9">
        <f>'09'!I21+G21</f>
        <v>1024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2011</v>
      </c>
      <c r="F22" s="2">
        <v>638</v>
      </c>
      <c r="G22" s="2">
        <v>162</v>
      </c>
      <c r="H22" s="4">
        <f>G22-'09'!G22</f>
        <v>-27</v>
      </c>
      <c r="I22" s="9">
        <f>'09'!I22+G22</f>
        <v>1257</v>
      </c>
    </row>
    <row r="23" spans="1:9" ht="34.15" customHeight="1" x14ac:dyDescent="0.15">
      <c r="A23" s="40"/>
      <c r="B23" s="43" t="s">
        <v>9</v>
      </c>
      <c r="C23" s="52"/>
      <c r="D23" s="52"/>
      <c r="E23" s="2">
        <v>1009</v>
      </c>
      <c r="F23" s="2">
        <v>459</v>
      </c>
      <c r="G23" s="2">
        <v>202</v>
      </c>
      <c r="H23" s="4">
        <f>G23-'09'!G23</f>
        <v>59</v>
      </c>
      <c r="I23" s="9">
        <f>'09'!I23+G23</f>
        <v>1227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1502</v>
      </c>
      <c r="F24" s="2">
        <v>1128</v>
      </c>
      <c r="G24" s="2">
        <v>276</v>
      </c>
      <c r="H24" s="4">
        <f>G24-'09'!G24</f>
        <v>-221</v>
      </c>
      <c r="I24" s="9">
        <f>'09'!I24+G24</f>
        <v>2367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1662</v>
      </c>
      <c r="F25" s="2">
        <v>590</v>
      </c>
      <c r="G25" s="2">
        <v>124</v>
      </c>
      <c r="H25" s="4">
        <f>G25-'09'!G25</f>
        <v>-52</v>
      </c>
      <c r="I25" s="9">
        <f>'09'!I25+G25</f>
        <v>1403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2036</v>
      </c>
      <c r="F26" s="2">
        <v>1473</v>
      </c>
      <c r="G26" s="2">
        <v>1155</v>
      </c>
      <c r="H26" s="4">
        <f>G26-'09'!G26</f>
        <v>-217</v>
      </c>
      <c r="I26" s="9">
        <f>'09'!I26+G26</f>
        <v>10655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243</v>
      </c>
      <c r="F27" s="2">
        <v>156</v>
      </c>
      <c r="G27" s="2">
        <v>47</v>
      </c>
      <c r="H27" s="4">
        <f>G27-'09'!G27</f>
        <v>-8</v>
      </c>
      <c r="I27" s="9">
        <f>'09'!I27+G27</f>
        <v>443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316</v>
      </c>
      <c r="F28" s="2">
        <v>96</v>
      </c>
      <c r="G28" s="2">
        <v>38</v>
      </c>
      <c r="H28" s="4">
        <f>G28-'09'!G28</f>
        <v>7</v>
      </c>
      <c r="I28" s="9">
        <f>'09'!I28+G28</f>
        <v>151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2482</v>
      </c>
      <c r="F29" s="2">
        <v>771</v>
      </c>
      <c r="G29" s="2">
        <v>232</v>
      </c>
      <c r="H29" s="4">
        <f>G29-'09'!G29</f>
        <v>39</v>
      </c>
      <c r="I29" s="9">
        <f>'09'!I29+G29</f>
        <v>1458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1081</v>
      </c>
      <c r="F30" s="2">
        <v>382</v>
      </c>
      <c r="G30" s="2">
        <v>168</v>
      </c>
      <c r="H30" s="4">
        <f>G30-'09'!G30</f>
        <v>30</v>
      </c>
      <c r="I30" s="9">
        <f>'09'!I30+G30</f>
        <v>978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1120</v>
      </c>
      <c r="F31" s="2">
        <v>722</v>
      </c>
      <c r="G31" s="2">
        <v>285</v>
      </c>
      <c r="H31" s="4">
        <f>G31-'09'!G31</f>
        <v>27</v>
      </c>
      <c r="I31" s="9">
        <f>'09'!I31+G31</f>
        <v>1890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1231</v>
      </c>
      <c r="F32" s="2">
        <v>546</v>
      </c>
      <c r="G32" s="2">
        <v>295</v>
      </c>
      <c r="H32" s="4">
        <f>G32-'09'!G32</f>
        <v>15</v>
      </c>
      <c r="I32" s="9">
        <f>'09'!I32+G32</f>
        <v>2144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274</v>
      </c>
      <c r="F33" s="2">
        <v>181</v>
      </c>
      <c r="G33" s="2">
        <v>109</v>
      </c>
      <c r="H33" s="4">
        <f>G33-'09'!G33</f>
        <v>-11</v>
      </c>
      <c r="I33" s="9">
        <f>'09'!I33+G33</f>
        <v>1159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2685</v>
      </c>
      <c r="F34" s="2">
        <v>1054</v>
      </c>
      <c r="G34" s="2">
        <v>289</v>
      </c>
      <c r="H34" s="4">
        <f>G34-'09'!G34</f>
        <v>45</v>
      </c>
      <c r="I34" s="9">
        <f>'09'!I34+G34</f>
        <v>1759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722</v>
      </c>
      <c r="F35" s="2">
        <v>432</v>
      </c>
      <c r="G35" s="2">
        <v>135</v>
      </c>
      <c r="H35" s="4">
        <f>G35-'09'!G35</f>
        <v>5</v>
      </c>
      <c r="I35" s="9">
        <f>'09'!I35+G35</f>
        <v>850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869</v>
      </c>
      <c r="F36" s="2">
        <v>586</v>
      </c>
      <c r="G36" s="2">
        <v>337</v>
      </c>
      <c r="H36" s="4">
        <f>G36-'09'!G36</f>
        <v>3</v>
      </c>
      <c r="I36" s="9">
        <f>'09'!I36+G36</f>
        <v>2493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3384</v>
      </c>
      <c r="F37" s="2">
        <v>970</v>
      </c>
      <c r="G37" s="2">
        <v>196</v>
      </c>
      <c r="H37" s="4">
        <f>G37-'09'!G37</f>
        <v>21</v>
      </c>
      <c r="I37" s="9">
        <f>'09'!I37+G37</f>
        <v>1305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1002</v>
      </c>
      <c r="F38" s="2">
        <v>602</v>
      </c>
      <c r="G38" s="2">
        <v>395</v>
      </c>
      <c r="H38" s="4">
        <f>G38-'09'!G38</f>
        <v>-6</v>
      </c>
      <c r="I38" s="9">
        <f>'09'!I38+G38</f>
        <v>3005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519</v>
      </c>
      <c r="F39" s="2">
        <v>207</v>
      </c>
      <c r="G39" s="2">
        <v>74</v>
      </c>
      <c r="H39" s="4">
        <f>G39-'09'!G39</f>
        <v>-14</v>
      </c>
      <c r="I39" s="9">
        <f>'09'!I39+G39</f>
        <v>503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5629</v>
      </c>
      <c r="F40" s="2">
        <v>3222</v>
      </c>
      <c r="G40" s="2">
        <v>791</v>
      </c>
      <c r="H40" s="4">
        <f>G40-'09'!G40</f>
        <v>-109</v>
      </c>
      <c r="I40" s="9">
        <f>'09'!I40+G40</f>
        <v>5931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0</v>
      </c>
      <c r="F41" s="2">
        <v>0</v>
      </c>
      <c r="G41" s="2">
        <v>0</v>
      </c>
      <c r="H41" s="4">
        <f>G41-'09'!G41</f>
        <v>-452</v>
      </c>
      <c r="I41" s="9">
        <f>'09'!I41+G41</f>
        <v>3596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1830</v>
      </c>
      <c r="F42" s="2">
        <v>1315</v>
      </c>
      <c r="G42" s="2">
        <v>920</v>
      </c>
      <c r="H42" s="4">
        <f>G42-'09'!G42</f>
        <v>-136</v>
      </c>
      <c r="I42" s="9">
        <f>'09'!I42+G42</f>
        <v>8218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483</v>
      </c>
      <c r="F43" s="2">
        <v>251</v>
      </c>
      <c r="G43" s="2">
        <v>109</v>
      </c>
      <c r="H43" s="4">
        <f>G43-'09'!G43</f>
        <v>-5</v>
      </c>
      <c r="I43" s="9">
        <f>'09'!I43+G43</f>
        <v>864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2305</v>
      </c>
      <c r="F44" s="2">
        <v>788</v>
      </c>
      <c r="G44" s="2">
        <v>138</v>
      </c>
      <c r="H44" s="4">
        <f>G44-'09'!G44</f>
        <v>8</v>
      </c>
      <c r="I44" s="9">
        <f>'09'!I44+G44</f>
        <v>973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1139</v>
      </c>
      <c r="F45" s="2">
        <v>420</v>
      </c>
      <c r="G45" s="2">
        <v>150</v>
      </c>
      <c r="H45" s="4">
        <f>G45-'09'!G45</f>
        <v>52</v>
      </c>
      <c r="I45" s="9">
        <f>'09'!I45+G45</f>
        <v>787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781</v>
      </c>
      <c r="F46" s="2">
        <v>682</v>
      </c>
      <c r="G46" s="2">
        <v>533</v>
      </c>
      <c r="H46" s="4">
        <f>G46-'09'!G46</f>
        <v>-76</v>
      </c>
      <c r="I46" s="9">
        <f>'09'!I46+G46</f>
        <v>4387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410</v>
      </c>
      <c r="F47" s="2">
        <v>247</v>
      </c>
      <c r="G47" s="2">
        <v>142</v>
      </c>
      <c r="H47" s="4">
        <f>G47-'09'!G47</f>
        <v>-27</v>
      </c>
      <c r="I47" s="9">
        <f>'09'!I47+G47</f>
        <v>1114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283</v>
      </c>
      <c r="F48" s="2">
        <v>157</v>
      </c>
      <c r="G48" s="2">
        <v>93</v>
      </c>
      <c r="H48" s="4">
        <f>G48-'09'!G48</f>
        <v>-27</v>
      </c>
      <c r="I48" s="9">
        <f>'09'!I48+G48</f>
        <v>664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891</v>
      </c>
      <c r="F49" s="5">
        <v>589</v>
      </c>
      <c r="G49" s="5">
        <v>531</v>
      </c>
      <c r="H49" s="12">
        <f>G49-'09'!G49</f>
        <v>264</v>
      </c>
      <c r="I49" s="13">
        <f>'09'!I49+G49</f>
        <v>1632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102413</v>
      </c>
      <c r="F50" s="25">
        <f t="shared" ref="F50:G50" si="0">SUM(F4:F49)</f>
        <v>46785</v>
      </c>
      <c r="G50" s="25">
        <f t="shared" si="0"/>
        <v>16578</v>
      </c>
      <c r="H50" s="28">
        <f>SUM(H4:H49)</f>
        <v>-1057</v>
      </c>
      <c r="I50" s="27">
        <f>SUM(I4:I49)</f>
        <v>127708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LEFT('04'!B2:H2,4)&amp;"/11/1～11/30"</f>
        <v>2019/11/1～11/30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5386</v>
      </c>
      <c r="F4" s="32">
        <v>2503</v>
      </c>
      <c r="G4" s="32">
        <v>476</v>
      </c>
      <c r="H4" s="33">
        <f>G4-'10'!G4</f>
        <v>-76</v>
      </c>
      <c r="I4" s="10">
        <f>'10'!I4+G4</f>
        <v>4557</v>
      </c>
    </row>
    <row r="5" spans="1:9" ht="34.15" customHeight="1" x14ac:dyDescent="0.15">
      <c r="A5" s="40"/>
      <c r="B5" s="43"/>
      <c r="C5" s="51"/>
      <c r="D5" s="23" t="s">
        <v>4</v>
      </c>
      <c r="E5" s="2">
        <v>8042</v>
      </c>
      <c r="F5" s="2">
        <v>4274</v>
      </c>
      <c r="G5" s="2">
        <v>1350</v>
      </c>
      <c r="H5" s="4">
        <f>G5-'10'!G5</f>
        <v>-135</v>
      </c>
      <c r="I5" s="9">
        <f>'10'!I5+G5</f>
        <v>12322</v>
      </c>
    </row>
    <row r="6" spans="1:9" ht="34.15" customHeight="1" x14ac:dyDescent="0.15">
      <c r="A6" s="40"/>
      <c r="B6" s="43"/>
      <c r="C6" s="51" t="s">
        <v>7</v>
      </c>
      <c r="D6" s="51"/>
      <c r="E6" s="2">
        <v>4844</v>
      </c>
      <c r="F6" s="2">
        <v>1996</v>
      </c>
      <c r="G6" s="2">
        <v>470</v>
      </c>
      <c r="H6" s="4">
        <f>G6-'10'!G6</f>
        <v>-18</v>
      </c>
      <c r="I6" s="9">
        <f>'10'!I6+G6</f>
        <v>3791</v>
      </c>
    </row>
    <row r="7" spans="1:9" ht="34.15" customHeight="1" x14ac:dyDescent="0.15">
      <c r="A7" s="40"/>
      <c r="B7" s="43"/>
      <c r="C7" s="51" t="s">
        <v>5</v>
      </c>
      <c r="D7" s="51"/>
      <c r="E7" s="2">
        <v>4756</v>
      </c>
      <c r="F7" s="2">
        <v>2023</v>
      </c>
      <c r="G7" s="2">
        <v>553</v>
      </c>
      <c r="H7" s="4">
        <f>G7-'10'!G7</f>
        <v>-3</v>
      </c>
      <c r="I7" s="9">
        <f>'10'!I7+G7</f>
        <v>4325</v>
      </c>
    </row>
    <row r="8" spans="1:9" ht="34.15" customHeight="1" x14ac:dyDescent="0.15">
      <c r="A8" s="40"/>
      <c r="B8" s="43"/>
      <c r="C8" s="51" t="s">
        <v>6</v>
      </c>
      <c r="D8" s="51"/>
      <c r="E8" s="2">
        <v>1989</v>
      </c>
      <c r="F8" s="2">
        <v>1001</v>
      </c>
      <c r="G8" s="2">
        <v>356</v>
      </c>
      <c r="H8" s="4">
        <f>G8-'10'!G8</f>
        <v>-9</v>
      </c>
      <c r="I8" s="9">
        <f>'10'!I8+G8</f>
        <v>3143</v>
      </c>
    </row>
    <row r="9" spans="1:9" ht="34.15" customHeight="1" x14ac:dyDescent="0.15">
      <c r="A9" s="40"/>
      <c r="B9" s="43"/>
      <c r="C9" s="51" t="s">
        <v>17</v>
      </c>
      <c r="D9" s="51"/>
      <c r="E9" s="2">
        <v>1302</v>
      </c>
      <c r="F9" s="2">
        <v>624</v>
      </c>
      <c r="G9" s="2">
        <v>264</v>
      </c>
      <c r="H9" s="4">
        <f>G9-'10'!G9</f>
        <v>-32</v>
      </c>
      <c r="I9" s="9">
        <f>'10'!I9+G9</f>
        <v>2371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3211</v>
      </c>
      <c r="F10" s="2">
        <v>1534</v>
      </c>
      <c r="G10" s="2">
        <v>401</v>
      </c>
      <c r="H10" s="4">
        <f>G10-'10'!G10</f>
        <v>-55</v>
      </c>
      <c r="I10" s="9">
        <f>'10'!I10+G10</f>
        <v>3747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2676</v>
      </c>
      <c r="F11" s="2">
        <v>1404</v>
      </c>
      <c r="G11" s="2">
        <v>426</v>
      </c>
      <c r="H11" s="4">
        <f>G11-'10'!G11</f>
        <v>-64</v>
      </c>
      <c r="I11" s="9">
        <f>'10'!I11+G11</f>
        <v>4146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5777</v>
      </c>
      <c r="F12" s="2">
        <v>2307</v>
      </c>
      <c r="G12" s="2">
        <v>1021</v>
      </c>
      <c r="H12" s="4">
        <f>G12-'10'!G12</f>
        <v>-280</v>
      </c>
      <c r="I12" s="9">
        <f>'10'!I12+G12</f>
        <v>10930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463</v>
      </c>
      <c r="F13" s="2">
        <v>439</v>
      </c>
      <c r="G13" s="2">
        <v>333</v>
      </c>
      <c r="H13" s="4">
        <f>G13-'10'!G13</f>
        <v>-110</v>
      </c>
      <c r="I13" s="9">
        <f>'10'!I13+G13</f>
        <v>4225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2391</v>
      </c>
      <c r="F14" s="2">
        <v>1129</v>
      </c>
      <c r="G14" s="2">
        <v>421</v>
      </c>
      <c r="H14" s="4">
        <f>G14-'10'!G14</f>
        <v>17</v>
      </c>
      <c r="I14" s="9">
        <f>'10'!I14+G14</f>
        <v>4311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639</v>
      </c>
      <c r="F15" s="2">
        <v>350</v>
      </c>
      <c r="G15" s="2">
        <v>190</v>
      </c>
      <c r="H15" s="4">
        <f>G15-'10'!G15</f>
        <v>3</v>
      </c>
      <c r="I15" s="9">
        <f>'10'!I15+G15</f>
        <v>1617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723</v>
      </c>
      <c r="F16" s="2">
        <v>325</v>
      </c>
      <c r="G16" s="2">
        <v>156</v>
      </c>
      <c r="H16" s="4">
        <f>G16-'10'!G16</f>
        <v>-7</v>
      </c>
      <c r="I16" s="9">
        <f>'10'!I16+G16</f>
        <v>1333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1543</v>
      </c>
      <c r="F17" s="2">
        <v>1064</v>
      </c>
      <c r="G17" s="2">
        <v>513</v>
      </c>
      <c r="H17" s="4">
        <f>G17-'10'!G17</f>
        <v>36</v>
      </c>
      <c r="I17" s="9">
        <f>'10'!I17+G17</f>
        <v>3840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6263</v>
      </c>
      <c r="F18" s="2">
        <v>1625</v>
      </c>
      <c r="G18" s="2">
        <v>269</v>
      </c>
      <c r="H18" s="4">
        <f>G18-'10'!G18</f>
        <v>-5</v>
      </c>
      <c r="I18" s="9">
        <f>'10'!I18+G18</f>
        <v>2239</v>
      </c>
    </row>
    <row r="19" spans="1:9" ht="34.15" customHeight="1" x14ac:dyDescent="0.15">
      <c r="A19" s="40"/>
      <c r="B19" s="62"/>
      <c r="C19" s="51" t="s">
        <v>5</v>
      </c>
      <c r="D19" s="51"/>
      <c r="E19" s="2">
        <v>7662</v>
      </c>
      <c r="F19" s="2">
        <v>1817</v>
      </c>
      <c r="G19" s="2">
        <v>391</v>
      </c>
      <c r="H19" s="4">
        <f>G19-'10'!G19</f>
        <v>19</v>
      </c>
      <c r="I19" s="9">
        <f>'10'!I19+G19</f>
        <v>3033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3386</v>
      </c>
      <c r="F20" s="2">
        <v>1140</v>
      </c>
      <c r="G20" s="2">
        <v>165</v>
      </c>
      <c r="H20" s="4">
        <f>G20-'10'!G20</f>
        <v>-18</v>
      </c>
      <c r="I20" s="9">
        <f>'10'!I20+G20</f>
        <v>1296</v>
      </c>
    </row>
    <row r="21" spans="1:9" ht="34.15" customHeight="1" x14ac:dyDescent="0.15">
      <c r="A21" s="41"/>
      <c r="B21" s="63"/>
      <c r="C21" s="45"/>
      <c r="D21" s="24" t="s">
        <v>4</v>
      </c>
      <c r="E21" s="2">
        <v>772</v>
      </c>
      <c r="F21" s="2">
        <v>530</v>
      </c>
      <c r="G21" s="2">
        <v>162</v>
      </c>
      <c r="H21" s="4">
        <f>G21-'10'!G21</f>
        <v>2</v>
      </c>
      <c r="I21" s="9">
        <f>'10'!I21+G21</f>
        <v>1186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1989</v>
      </c>
      <c r="F22" s="2">
        <v>601</v>
      </c>
      <c r="G22" s="2">
        <v>135</v>
      </c>
      <c r="H22" s="4">
        <f>G22-'10'!G22</f>
        <v>-27</v>
      </c>
      <c r="I22" s="9">
        <f>'10'!I22+G22</f>
        <v>1392</v>
      </c>
    </row>
    <row r="23" spans="1:9" ht="34.15" customHeight="1" x14ac:dyDescent="0.15">
      <c r="A23" s="40"/>
      <c r="B23" s="43" t="s">
        <v>9</v>
      </c>
      <c r="C23" s="52"/>
      <c r="D23" s="52"/>
      <c r="E23" s="2">
        <v>850</v>
      </c>
      <c r="F23" s="2">
        <v>354</v>
      </c>
      <c r="G23" s="2">
        <v>162</v>
      </c>
      <c r="H23" s="4">
        <f>G23-'10'!G23</f>
        <v>-40</v>
      </c>
      <c r="I23" s="9">
        <f>'10'!I23+G23</f>
        <v>1389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617</v>
      </c>
      <c r="F24" s="2">
        <v>438</v>
      </c>
      <c r="G24" s="2">
        <v>171</v>
      </c>
      <c r="H24" s="4">
        <f>G24-'10'!G24</f>
        <v>-105</v>
      </c>
      <c r="I24" s="9">
        <f>'10'!I24+G24</f>
        <v>2538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1666</v>
      </c>
      <c r="F25" s="2">
        <v>638</v>
      </c>
      <c r="G25" s="2">
        <v>195</v>
      </c>
      <c r="H25" s="4">
        <f>G25-'10'!G25</f>
        <v>71</v>
      </c>
      <c r="I25" s="9">
        <f>'10'!I25+G25</f>
        <v>1598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1592</v>
      </c>
      <c r="F26" s="2">
        <v>1166</v>
      </c>
      <c r="G26" s="2">
        <v>891</v>
      </c>
      <c r="H26" s="4">
        <f>G26-'10'!G26</f>
        <v>-264</v>
      </c>
      <c r="I26" s="9">
        <f>'10'!I26+G26</f>
        <v>11546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199</v>
      </c>
      <c r="F27" s="2">
        <v>130</v>
      </c>
      <c r="G27" s="2">
        <v>48</v>
      </c>
      <c r="H27" s="4">
        <f>G27-'10'!G27</f>
        <v>1</v>
      </c>
      <c r="I27" s="9">
        <f>'10'!I27+G27</f>
        <v>491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259</v>
      </c>
      <c r="F28" s="2">
        <v>64</v>
      </c>
      <c r="G28" s="2">
        <v>15</v>
      </c>
      <c r="H28" s="4">
        <f>G28-'10'!G28</f>
        <v>-23</v>
      </c>
      <c r="I28" s="9">
        <f>'10'!I28+G28</f>
        <v>166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2177</v>
      </c>
      <c r="F29" s="2">
        <v>684</v>
      </c>
      <c r="G29" s="2">
        <v>181</v>
      </c>
      <c r="H29" s="4">
        <f>G29-'10'!G29</f>
        <v>-51</v>
      </c>
      <c r="I29" s="9">
        <f>'10'!I29+G29</f>
        <v>1639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702</v>
      </c>
      <c r="F30" s="2">
        <v>227</v>
      </c>
      <c r="G30" s="2">
        <v>92</v>
      </c>
      <c r="H30" s="4">
        <f>G30-'10'!G30</f>
        <v>-76</v>
      </c>
      <c r="I30" s="9">
        <f>'10'!I30+G30</f>
        <v>1070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831</v>
      </c>
      <c r="F31" s="2">
        <v>534</v>
      </c>
      <c r="G31" s="2">
        <v>201</v>
      </c>
      <c r="H31" s="4">
        <f>G31-'10'!G31</f>
        <v>-84</v>
      </c>
      <c r="I31" s="9">
        <f>'10'!I31+G31</f>
        <v>2091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1104</v>
      </c>
      <c r="F32" s="2">
        <v>536</v>
      </c>
      <c r="G32" s="2">
        <v>293</v>
      </c>
      <c r="H32" s="4">
        <f>G32-'10'!G32</f>
        <v>-2</v>
      </c>
      <c r="I32" s="9">
        <f>'10'!I32+G32</f>
        <v>2437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101</v>
      </c>
      <c r="F33" s="2">
        <v>65</v>
      </c>
      <c r="G33" s="2">
        <v>40</v>
      </c>
      <c r="H33" s="4">
        <f>G33-'10'!G33</f>
        <v>-69</v>
      </c>
      <c r="I33" s="9">
        <f>'10'!I33+G33</f>
        <v>1199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2444</v>
      </c>
      <c r="F34" s="2">
        <v>892</v>
      </c>
      <c r="G34" s="2">
        <v>235</v>
      </c>
      <c r="H34" s="4">
        <f>G34-'10'!G34</f>
        <v>-54</v>
      </c>
      <c r="I34" s="9">
        <f>'10'!I34+G34</f>
        <v>1994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620</v>
      </c>
      <c r="F35" s="2">
        <v>378</v>
      </c>
      <c r="G35" s="2">
        <v>130</v>
      </c>
      <c r="H35" s="4">
        <f>G35-'10'!G35</f>
        <v>-5</v>
      </c>
      <c r="I35" s="9">
        <f>'10'!I35+G35</f>
        <v>980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762</v>
      </c>
      <c r="F36" s="2">
        <v>523</v>
      </c>
      <c r="G36" s="2">
        <v>291</v>
      </c>
      <c r="H36" s="4">
        <f>G36-'10'!G36</f>
        <v>-46</v>
      </c>
      <c r="I36" s="9">
        <f>'10'!I36+G36</f>
        <v>2784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2748</v>
      </c>
      <c r="F37" s="2">
        <v>810</v>
      </c>
      <c r="G37" s="2">
        <v>175</v>
      </c>
      <c r="H37" s="4">
        <f>G37-'10'!G37</f>
        <v>-21</v>
      </c>
      <c r="I37" s="9">
        <f>'10'!I37+G37</f>
        <v>1480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1000</v>
      </c>
      <c r="F38" s="2">
        <v>605</v>
      </c>
      <c r="G38" s="2">
        <v>365</v>
      </c>
      <c r="H38" s="4">
        <f>G38-'10'!G38</f>
        <v>-30</v>
      </c>
      <c r="I38" s="9">
        <f>'10'!I38+G38</f>
        <v>3370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445</v>
      </c>
      <c r="F39" s="2">
        <v>181</v>
      </c>
      <c r="G39" s="2">
        <v>59</v>
      </c>
      <c r="H39" s="4">
        <f>G39-'10'!G39</f>
        <v>-15</v>
      </c>
      <c r="I39" s="9">
        <f>'10'!I39+G39</f>
        <v>562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5621</v>
      </c>
      <c r="F40" s="2">
        <v>3148</v>
      </c>
      <c r="G40" s="2">
        <v>763</v>
      </c>
      <c r="H40" s="4">
        <f>G40-'10'!G40</f>
        <v>-28</v>
      </c>
      <c r="I40" s="9">
        <f>'10'!I40+G40</f>
        <v>6694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3747</v>
      </c>
      <c r="F41" s="2">
        <v>2321</v>
      </c>
      <c r="G41" s="2">
        <v>704</v>
      </c>
      <c r="H41" s="4">
        <f>G41-'10'!G41</f>
        <v>704</v>
      </c>
      <c r="I41" s="9">
        <f>'10'!I41+G41</f>
        <v>4300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1471</v>
      </c>
      <c r="F42" s="2">
        <v>1063</v>
      </c>
      <c r="G42" s="2">
        <v>713</v>
      </c>
      <c r="H42" s="4">
        <f>G42-'10'!G42</f>
        <v>-207</v>
      </c>
      <c r="I42" s="9">
        <f>'10'!I42+G42</f>
        <v>8931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616</v>
      </c>
      <c r="F43" s="2">
        <v>278</v>
      </c>
      <c r="G43" s="2">
        <v>119</v>
      </c>
      <c r="H43" s="4">
        <f>G43-'10'!G43</f>
        <v>10</v>
      </c>
      <c r="I43" s="9">
        <f>'10'!I43+G43</f>
        <v>983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2067</v>
      </c>
      <c r="F44" s="2">
        <v>694</v>
      </c>
      <c r="G44" s="2">
        <v>126</v>
      </c>
      <c r="H44" s="4">
        <f>G44-'10'!G44</f>
        <v>-12</v>
      </c>
      <c r="I44" s="9">
        <f>'10'!I44+G44</f>
        <v>1099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815</v>
      </c>
      <c r="F45" s="2">
        <v>276</v>
      </c>
      <c r="G45" s="2">
        <v>108</v>
      </c>
      <c r="H45" s="4">
        <f>G45-'10'!G45</f>
        <v>-42</v>
      </c>
      <c r="I45" s="9">
        <f>'10'!I45+G45</f>
        <v>895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621</v>
      </c>
      <c r="F46" s="2">
        <v>537</v>
      </c>
      <c r="G46" s="2">
        <v>401</v>
      </c>
      <c r="H46" s="4">
        <f>G46-'10'!G46</f>
        <v>-132</v>
      </c>
      <c r="I46" s="9">
        <f>'10'!I46+G46</f>
        <v>4788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373</v>
      </c>
      <c r="F47" s="2">
        <v>216</v>
      </c>
      <c r="G47" s="2">
        <v>141</v>
      </c>
      <c r="H47" s="4">
        <f>G47-'10'!G47</f>
        <v>-1</v>
      </c>
      <c r="I47" s="9">
        <f>'10'!I47+G47</f>
        <v>1255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255</v>
      </c>
      <c r="F48" s="2">
        <v>126</v>
      </c>
      <c r="G48" s="2">
        <v>88</v>
      </c>
      <c r="H48" s="4">
        <f>G48-'10'!G48</f>
        <v>-5</v>
      </c>
      <c r="I48" s="9">
        <f>'10'!I48+G48</f>
        <v>752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219</v>
      </c>
      <c r="F49" s="5">
        <v>169</v>
      </c>
      <c r="G49" s="5">
        <v>162</v>
      </c>
      <c r="H49" s="12">
        <f>G49-'10'!G49</f>
        <v>-369</v>
      </c>
      <c r="I49" s="13">
        <f>'10'!I49+G49</f>
        <v>1794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97736</v>
      </c>
      <c r="F50" s="25">
        <f t="shared" ref="F50:G50" si="0">SUM(F4:F49)</f>
        <v>43739</v>
      </c>
      <c r="G50" s="25">
        <f t="shared" si="0"/>
        <v>14921</v>
      </c>
      <c r="H50" s="28">
        <f>SUM(H4:H49)</f>
        <v>-1657</v>
      </c>
      <c r="I50" s="27">
        <f>SUM(I4:I49)</f>
        <v>142629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2"/>
  <sheetViews>
    <sheetView zoomScaleNormal="100" workbookViewId="0">
      <selection activeCell="E49" sqref="E49"/>
    </sheetView>
  </sheetViews>
  <sheetFormatPr defaultColWidth="9" defaultRowHeight="17.25" x14ac:dyDescent="0.15"/>
  <cols>
    <col min="1" max="1" width="5.5" style="29" bestFit="1" customWidth="1"/>
    <col min="2" max="2" width="11.125" style="1" customWidth="1"/>
    <col min="3" max="4" width="6.75" style="1" customWidth="1"/>
    <col min="5" max="5" width="15.875" style="1" bestFit="1" customWidth="1"/>
    <col min="6" max="7" width="15.875" style="1" customWidth="1"/>
    <col min="8" max="8" width="13" style="1" customWidth="1"/>
    <col min="9" max="9" width="13.25" style="1" customWidth="1"/>
    <col min="10" max="16384" width="9" style="1"/>
  </cols>
  <sheetData>
    <row r="1" spans="1:9" ht="41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</row>
    <row r="2" spans="1:9" ht="22.5" customHeight="1" thickBot="1" x14ac:dyDescent="0.2">
      <c r="B2" s="68" t="str">
        <f>LEFT('04'!B2:H2,4)&amp;"/12/1～12/31"</f>
        <v>2019/12/1～12/31</v>
      </c>
      <c r="C2" s="68"/>
      <c r="D2" s="68"/>
      <c r="E2" s="68"/>
      <c r="F2" s="68"/>
      <c r="G2" s="68"/>
      <c r="H2" s="68"/>
      <c r="I2" s="68"/>
    </row>
    <row r="3" spans="1:9" ht="34.15" customHeight="1" thickBot="1" x14ac:dyDescent="0.2">
      <c r="A3" s="30" t="s">
        <v>63</v>
      </c>
      <c r="B3" s="48" t="s">
        <v>16</v>
      </c>
      <c r="C3" s="49"/>
      <c r="D3" s="49"/>
      <c r="E3" s="7" t="s">
        <v>37</v>
      </c>
      <c r="F3" s="7" t="s">
        <v>38</v>
      </c>
      <c r="G3" s="7" t="s">
        <v>39</v>
      </c>
      <c r="H3" s="8" t="s">
        <v>40</v>
      </c>
      <c r="I3" s="11" t="s">
        <v>78</v>
      </c>
    </row>
    <row r="4" spans="1:9" ht="34.15" customHeight="1" thickTop="1" x14ac:dyDescent="0.15">
      <c r="A4" s="67" t="s">
        <v>64</v>
      </c>
      <c r="B4" s="50" t="s">
        <v>1</v>
      </c>
      <c r="C4" s="45" t="s">
        <v>2</v>
      </c>
      <c r="D4" s="22" t="s">
        <v>3</v>
      </c>
      <c r="E4" s="32">
        <v>5068</v>
      </c>
      <c r="F4" s="32">
        <v>2423</v>
      </c>
      <c r="G4" s="32">
        <v>480</v>
      </c>
      <c r="H4" s="33">
        <f>G4-'11'!G4</f>
        <v>4</v>
      </c>
      <c r="I4" s="10">
        <f>'11'!I4+G4</f>
        <v>5037</v>
      </c>
    </row>
    <row r="5" spans="1:9" ht="34.15" customHeight="1" x14ac:dyDescent="0.15">
      <c r="A5" s="40"/>
      <c r="B5" s="43"/>
      <c r="C5" s="51"/>
      <c r="D5" s="23" t="s">
        <v>4</v>
      </c>
      <c r="E5" s="2">
        <v>7643</v>
      </c>
      <c r="F5" s="2">
        <v>4093</v>
      </c>
      <c r="G5" s="2">
        <v>1255</v>
      </c>
      <c r="H5" s="4">
        <f>G5-'11'!G5</f>
        <v>-95</v>
      </c>
      <c r="I5" s="9">
        <f>'11'!I5+G5</f>
        <v>13577</v>
      </c>
    </row>
    <row r="6" spans="1:9" ht="34.15" customHeight="1" x14ac:dyDescent="0.15">
      <c r="A6" s="40"/>
      <c r="B6" s="43"/>
      <c r="C6" s="51" t="s">
        <v>7</v>
      </c>
      <c r="D6" s="51"/>
      <c r="E6" s="2">
        <v>4877</v>
      </c>
      <c r="F6" s="2">
        <v>2110</v>
      </c>
      <c r="G6" s="2">
        <v>493</v>
      </c>
      <c r="H6" s="4">
        <f>G6-'11'!G6</f>
        <v>23</v>
      </c>
      <c r="I6" s="9">
        <f>'11'!I6+G6</f>
        <v>4284</v>
      </c>
    </row>
    <row r="7" spans="1:9" ht="34.15" customHeight="1" x14ac:dyDescent="0.15">
      <c r="A7" s="40"/>
      <c r="B7" s="43"/>
      <c r="C7" s="51" t="s">
        <v>5</v>
      </c>
      <c r="D7" s="51"/>
      <c r="E7" s="2">
        <v>4605</v>
      </c>
      <c r="F7" s="2">
        <v>1853</v>
      </c>
      <c r="G7" s="2">
        <v>479</v>
      </c>
      <c r="H7" s="4">
        <f>G7-'11'!G7</f>
        <v>-74</v>
      </c>
      <c r="I7" s="9">
        <f>'11'!I7+G7</f>
        <v>4804</v>
      </c>
    </row>
    <row r="8" spans="1:9" ht="34.15" customHeight="1" x14ac:dyDescent="0.15">
      <c r="A8" s="40"/>
      <c r="B8" s="43"/>
      <c r="C8" s="51" t="s">
        <v>6</v>
      </c>
      <c r="D8" s="51"/>
      <c r="E8" s="2">
        <v>1983</v>
      </c>
      <c r="F8" s="2">
        <v>1034</v>
      </c>
      <c r="G8" s="2">
        <v>328</v>
      </c>
      <c r="H8" s="4">
        <f>G8-'11'!G8</f>
        <v>-28</v>
      </c>
      <c r="I8" s="9">
        <f>'11'!I8+G8</f>
        <v>3471</v>
      </c>
    </row>
    <row r="9" spans="1:9" ht="34.15" customHeight="1" x14ac:dyDescent="0.15">
      <c r="A9" s="40"/>
      <c r="B9" s="43"/>
      <c r="C9" s="51" t="s">
        <v>17</v>
      </c>
      <c r="D9" s="51"/>
      <c r="E9" s="2">
        <v>1515</v>
      </c>
      <c r="F9" s="2">
        <v>757</v>
      </c>
      <c r="G9" s="2">
        <v>292</v>
      </c>
      <c r="H9" s="4">
        <f>G9-'11'!G9</f>
        <v>28</v>
      </c>
      <c r="I9" s="9">
        <f>'11'!I9+G9</f>
        <v>2663</v>
      </c>
    </row>
    <row r="10" spans="1:9" ht="34.15" customHeight="1" x14ac:dyDescent="0.15">
      <c r="A10" s="40"/>
      <c r="B10" s="61" t="s">
        <v>8</v>
      </c>
      <c r="C10" s="51" t="s">
        <v>2</v>
      </c>
      <c r="D10" s="51"/>
      <c r="E10" s="2">
        <v>3002</v>
      </c>
      <c r="F10" s="2">
        <v>1436</v>
      </c>
      <c r="G10" s="2">
        <v>395</v>
      </c>
      <c r="H10" s="4">
        <f>G10-'11'!G10</f>
        <v>-6</v>
      </c>
      <c r="I10" s="9">
        <f>'11'!I10+G10</f>
        <v>4142</v>
      </c>
    </row>
    <row r="11" spans="1:9" ht="34.15" customHeight="1" x14ac:dyDescent="0.15">
      <c r="A11" s="40"/>
      <c r="B11" s="63"/>
      <c r="C11" s="51" t="s">
        <v>7</v>
      </c>
      <c r="D11" s="51"/>
      <c r="E11" s="2">
        <v>2682</v>
      </c>
      <c r="F11" s="2">
        <v>1412</v>
      </c>
      <c r="G11" s="2">
        <v>447</v>
      </c>
      <c r="H11" s="4">
        <f>G11-'11'!G11</f>
        <v>21</v>
      </c>
      <c r="I11" s="9">
        <f>'11'!I11+G11</f>
        <v>4593</v>
      </c>
    </row>
    <row r="12" spans="1:9" ht="34.15" customHeight="1" x14ac:dyDescent="0.15">
      <c r="A12" s="40"/>
      <c r="B12" s="42" t="s">
        <v>19</v>
      </c>
      <c r="C12" s="42"/>
      <c r="D12" s="43"/>
      <c r="E12" s="2">
        <v>5825</v>
      </c>
      <c r="F12" s="2">
        <v>2401</v>
      </c>
      <c r="G12" s="2">
        <v>1048</v>
      </c>
      <c r="H12" s="4">
        <f>G12-'11'!G12</f>
        <v>27</v>
      </c>
      <c r="I12" s="9">
        <f>'11'!I12+G12</f>
        <v>11978</v>
      </c>
    </row>
    <row r="13" spans="1:9" ht="34.15" customHeight="1" x14ac:dyDescent="0.15">
      <c r="A13" s="40"/>
      <c r="B13" s="42" t="s">
        <v>20</v>
      </c>
      <c r="C13" s="42"/>
      <c r="D13" s="43"/>
      <c r="E13" s="2">
        <v>755</v>
      </c>
      <c r="F13" s="2">
        <v>476</v>
      </c>
      <c r="G13" s="2">
        <v>285</v>
      </c>
      <c r="H13" s="4">
        <f>G13-'11'!G13</f>
        <v>-48</v>
      </c>
      <c r="I13" s="9">
        <f>'11'!I13+G13</f>
        <v>4510</v>
      </c>
    </row>
    <row r="14" spans="1:9" ht="34.15" customHeight="1" x14ac:dyDescent="0.15">
      <c r="A14" s="40"/>
      <c r="B14" s="42" t="s">
        <v>21</v>
      </c>
      <c r="C14" s="42"/>
      <c r="D14" s="43"/>
      <c r="E14" s="2">
        <v>1626</v>
      </c>
      <c r="F14" s="2">
        <v>868</v>
      </c>
      <c r="G14" s="2">
        <v>259</v>
      </c>
      <c r="H14" s="4">
        <f>G14-'11'!G14</f>
        <v>-162</v>
      </c>
      <c r="I14" s="9">
        <f>'11'!I14+G14</f>
        <v>4570</v>
      </c>
    </row>
    <row r="15" spans="1:9" ht="34.15" customHeight="1" x14ac:dyDescent="0.15">
      <c r="A15" s="40"/>
      <c r="B15" s="42" t="s">
        <v>22</v>
      </c>
      <c r="C15" s="42"/>
      <c r="D15" s="43"/>
      <c r="E15" s="2">
        <v>735</v>
      </c>
      <c r="F15" s="2">
        <v>425</v>
      </c>
      <c r="G15" s="2">
        <v>229</v>
      </c>
      <c r="H15" s="4">
        <f>G15-'11'!G15</f>
        <v>39</v>
      </c>
      <c r="I15" s="9">
        <f>'11'!I15+G15</f>
        <v>1846</v>
      </c>
    </row>
    <row r="16" spans="1:9" ht="34.15" customHeight="1" x14ac:dyDescent="0.15">
      <c r="A16" s="40"/>
      <c r="B16" s="42" t="s">
        <v>23</v>
      </c>
      <c r="C16" s="42"/>
      <c r="D16" s="43"/>
      <c r="E16" s="2">
        <v>647</v>
      </c>
      <c r="F16" s="2">
        <v>327</v>
      </c>
      <c r="G16" s="2">
        <v>150</v>
      </c>
      <c r="H16" s="4">
        <f>G16-'11'!G16</f>
        <v>-6</v>
      </c>
      <c r="I16" s="9">
        <f>'11'!I16+G16</f>
        <v>1483</v>
      </c>
    </row>
    <row r="17" spans="1:9" ht="34.15" customHeight="1" x14ac:dyDescent="0.15">
      <c r="A17" s="40"/>
      <c r="B17" s="42" t="s">
        <v>30</v>
      </c>
      <c r="C17" s="42"/>
      <c r="D17" s="43"/>
      <c r="E17" s="2">
        <v>1612</v>
      </c>
      <c r="F17" s="2">
        <v>1097</v>
      </c>
      <c r="G17" s="2">
        <v>521</v>
      </c>
      <c r="H17" s="4">
        <f>G17-'11'!G17</f>
        <v>8</v>
      </c>
      <c r="I17" s="9">
        <f>'11'!I17+G17</f>
        <v>4361</v>
      </c>
    </row>
    <row r="18" spans="1:9" ht="34.15" customHeight="1" x14ac:dyDescent="0.15">
      <c r="A18" s="40"/>
      <c r="B18" s="61" t="s">
        <v>61</v>
      </c>
      <c r="C18" s="51" t="s">
        <v>2</v>
      </c>
      <c r="D18" s="51"/>
      <c r="E18" s="2">
        <v>6861</v>
      </c>
      <c r="F18" s="2">
        <v>1629</v>
      </c>
      <c r="G18" s="2">
        <v>246</v>
      </c>
      <c r="H18" s="4">
        <f>G18-'11'!G18</f>
        <v>-23</v>
      </c>
      <c r="I18" s="9">
        <f>'11'!I18+G18</f>
        <v>2485</v>
      </c>
    </row>
    <row r="19" spans="1:9" ht="34.15" customHeight="1" x14ac:dyDescent="0.15">
      <c r="A19" s="40"/>
      <c r="B19" s="62"/>
      <c r="C19" s="51" t="s">
        <v>5</v>
      </c>
      <c r="D19" s="51"/>
      <c r="E19" s="2">
        <v>8105</v>
      </c>
      <c r="F19" s="2">
        <v>1797</v>
      </c>
      <c r="G19" s="2">
        <v>339</v>
      </c>
      <c r="H19" s="4">
        <f>G19-'11'!G19</f>
        <v>-52</v>
      </c>
      <c r="I19" s="9">
        <f>'11'!I19+G19</f>
        <v>3372</v>
      </c>
    </row>
    <row r="20" spans="1:9" ht="34.15" customHeight="1" x14ac:dyDescent="0.15">
      <c r="A20" s="40"/>
      <c r="B20" s="62"/>
      <c r="C20" s="44" t="s">
        <v>6</v>
      </c>
      <c r="D20" s="24" t="s">
        <v>3</v>
      </c>
      <c r="E20" s="2">
        <v>3841</v>
      </c>
      <c r="F20" s="2">
        <v>1199</v>
      </c>
      <c r="G20" s="2">
        <v>149</v>
      </c>
      <c r="H20" s="4">
        <f>G20-'11'!G20</f>
        <v>-16</v>
      </c>
      <c r="I20" s="9">
        <f>'11'!I20+G20</f>
        <v>1445</v>
      </c>
    </row>
    <row r="21" spans="1:9" ht="34.15" customHeight="1" x14ac:dyDescent="0.15">
      <c r="A21" s="41"/>
      <c r="B21" s="63"/>
      <c r="C21" s="45"/>
      <c r="D21" s="24" t="s">
        <v>4</v>
      </c>
      <c r="E21" s="2">
        <v>725</v>
      </c>
      <c r="F21" s="2">
        <v>498</v>
      </c>
      <c r="G21" s="2">
        <v>133</v>
      </c>
      <c r="H21" s="4">
        <f>G21-'11'!G21</f>
        <v>-29</v>
      </c>
      <c r="I21" s="9">
        <f>'11'!I21+G21</f>
        <v>1319</v>
      </c>
    </row>
    <row r="22" spans="1:9" ht="34.15" customHeight="1" x14ac:dyDescent="0.15">
      <c r="A22" s="39" t="s">
        <v>65</v>
      </c>
      <c r="B22" s="53" t="s">
        <v>44</v>
      </c>
      <c r="C22" s="53"/>
      <c r="D22" s="54"/>
      <c r="E22" s="2">
        <v>1528</v>
      </c>
      <c r="F22" s="2">
        <v>474</v>
      </c>
      <c r="G22" s="2">
        <v>122</v>
      </c>
      <c r="H22" s="4">
        <f>G22-'11'!G22</f>
        <v>-13</v>
      </c>
      <c r="I22" s="9">
        <f>'11'!I22+G22</f>
        <v>1514</v>
      </c>
    </row>
    <row r="23" spans="1:9" ht="34.15" customHeight="1" x14ac:dyDescent="0.15">
      <c r="A23" s="40"/>
      <c r="B23" s="43" t="s">
        <v>9</v>
      </c>
      <c r="C23" s="52"/>
      <c r="D23" s="52"/>
      <c r="E23" s="2">
        <v>773</v>
      </c>
      <c r="F23" s="2">
        <v>326</v>
      </c>
      <c r="G23" s="2">
        <v>126</v>
      </c>
      <c r="H23" s="4">
        <f>G23-'11'!G23</f>
        <v>-36</v>
      </c>
      <c r="I23" s="9">
        <f>'11'!I23+G23</f>
        <v>1515</v>
      </c>
    </row>
    <row r="24" spans="1:9" ht="34.15" customHeight="1" x14ac:dyDescent="0.15">
      <c r="A24" s="41"/>
      <c r="B24" s="42" t="s">
        <v>41</v>
      </c>
      <c r="C24" s="42"/>
      <c r="D24" s="43"/>
      <c r="E24" s="2">
        <v>166</v>
      </c>
      <c r="F24" s="2">
        <v>136</v>
      </c>
      <c r="G24" s="2">
        <v>91</v>
      </c>
      <c r="H24" s="4">
        <f>G24-'11'!G24</f>
        <v>-80</v>
      </c>
      <c r="I24" s="9">
        <f>'11'!I24+G24</f>
        <v>2629</v>
      </c>
    </row>
    <row r="25" spans="1:9" ht="34.15" customHeight="1" x14ac:dyDescent="0.15">
      <c r="A25" s="39" t="s">
        <v>66</v>
      </c>
      <c r="B25" s="43" t="s">
        <v>10</v>
      </c>
      <c r="C25" s="52"/>
      <c r="D25" s="52"/>
      <c r="E25" s="2">
        <v>1522</v>
      </c>
      <c r="F25" s="2">
        <v>580</v>
      </c>
      <c r="G25" s="2">
        <v>142</v>
      </c>
      <c r="H25" s="4">
        <f>G25-'11'!G25</f>
        <v>-53</v>
      </c>
      <c r="I25" s="9">
        <f>'11'!I25+G25</f>
        <v>1740</v>
      </c>
    </row>
    <row r="26" spans="1:9" ht="34.15" customHeight="1" x14ac:dyDescent="0.15">
      <c r="A26" s="40"/>
      <c r="B26" s="42" t="s">
        <v>24</v>
      </c>
      <c r="C26" s="42"/>
      <c r="D26" s="43"/>
      <c r="E26" s="2">
        <v>1402</v>
      </c>
      <c r="F26" s="2">
        <v>989</v>
      </c>
      <c r="G26" s="2">
        <v>719</v>
      </c>
      <c r="H26" s="4">
        <f>G26-'11'!G26</f>
        <v>-172</v>
      </c>
      <c r="I26" s="9">
        <f>'11'!I26+G26</f>
        <v>12265</v>
      </c>
    </row>
    <row r="27" spans="1:9" ht="34.15" customHeight="1" x14ac:dyDescent="0.15">
      <c r="A27" s="40"/>
      <c r="B27" s="42" t="s">
        <v>25</v>
      </c>
      <c r="C27" s="42"/>
      <c r="D27" s="43"/>
      <c r="E27" s="2">
        <v>228</v>
      </c>
      <c r="F27" s="2">
        <v>124</v>
      </c>
      <c r="G27" s="2">
        <v>34</v>
      </c>
      <c r="H27" s="4">
        <f>G27-'11'!G27</f>
        <v>-14</v>
      </c>
      <c r="I27" s="9">
        <f>'11'!I27+G27</f>
        <v>525</v>
      </c>
    </row>
    <row r="28" spans="1:9" ht="34.15" customHeight="1" x14ac:dyDescent="0.15">
      <c r="A28" s="41"/>
      <c r="B28" s="42" t="s">
        <v>26</v>
      </c>
      <c r="C28" s="42"/>
      <c r="D28" s="43"/>
      <c r="E28" s="2">
        <v>249</v>
      </c>
      <c r="F28" s="2">
        <v>51</v>
      </c>
      <c r="G28" s="2">
        <v>6</v>
      </c>
      <c r="H28" s="4">
        <f>G28-'11'!G28</f>
        <v>-9</v>
      </c>
      <c r="I28" s="9">
        <f>'11'!I28+G28</f>
        <v>172</v>
      </c>
    </row>
    <row r="29" spans="1:9" ht="34.15" customHeight="1" x14ac:dyDescent="0.15">
      <c r="A29" s="39" t="s">
        <v>67</v>
      </c>
      <c r="B29" s="53" t="s">
        <v>46</v>
      </c>
      <c r="C29" s="53"/>
      <c r="D29" s="54"/>
      <c r="E29" s="2">
        <v>2157</v>
      </c>
      <c r="F29" s="2">
        <v>693</v>
      </c>
      <c r="G29" s="2">
        <v>177</v>
      </c>
      <c r="H29" s="4">
        <f>G29-'11'!G29</f>
        <v>-4</v>
      </c>
      <c r="I29" s="9">
        <f>'11'!I29+G29</f>
        <v>1816</v>
      </c>
    </row>
    <row r="30" spans="1:9" ht="34.15" customHeight="1" x14ac:dyDescent="0.15">
      <c r="A30" s="40"/>
      <c r="B30" s="43" t="s">
        <v>12</v>
      </c>
      <c r="C30" s="52"/>
      <c r="D30" s="52"/>
      <c r="E30" s="2">
        <v>963</v>
      </c>
      <c r="F30" s="2">
        <v>276</v>
      </c>
      <c r="G30" s="2">
        <v>93</v>
      </c>
      <c r="H30" s="4">
        <f>G30-'11'!G30</f>
        <v>1</v>
      </c>
      <c r="I30" s="9">
        <f>'11'!I30+G30</f>
        <v>1163</v>
      </c>
    </row>
    <row r="31" spans="1:9" ht="34.15" customHeight="1" x14ac:dyDescent="0.15">
      <c r="A31" s="40"/>
      <c r="B31" s="42" t="s">
        <v>27</v>
      </c>
      <c r="C31" s="42"/>
      <c r="D31" s="43"/>
      <c r="E31" s="2">
        <v>836</v>
      </c>
      <c r="F31" s="2">
        <v>542</v>
      </c>
      <c r="G31" s="2">
        <v>197</v>
      </c>
      <c r="H31" s="4">
        <f>G31-'11'!G31</f>
        <v>-4</v>
      </c>
      <c r="I31" s="9">
        <f>'11'!I31+G31</f>
        <v>2288</v>
      </c>
    </row>
    <row r="32" spans="1:9" ht="34.15" customHeight="1" x14ac:dyDescent="0.15">
      <c r="A32" s="40"/>
      <c r="B32" s="42" t="s">
        <v>28</v>
      </c>
      <c r="C32" s="42"/>
      <c r="D32" s="43"/>
      <c r="E32" s="2">
        <v>1131</v>
      </c>
      <c r="F32" s="2">
        <v>555</v>
      </c>
      <c r="G32" s="2">
        <v>299</v>
      </c>
      <c r="H32" s="4">
        <f>G32-'11'!G32</f>
        <v>6</v>
      </c>
      <c r="I32" s="9">
        <f>'11'!I32+G32</f>
        <v>2736</v>
      </c>
    </row>
    <row r="33" spans="1:9" ht="34.15" customHeight="1" x14ac:dyDescent="0.15">
      <c r="A33" s="41"/>
      <c r="B33" s="42" t="s">
        <v>29</v>
      </c>
      <c r="C33" s="42"/>
      <c r="D33" s="43"/>
      <c r="E33" s="2">
        <v>43</v>
      </c>
      <c r="F33" s="2">
        <v>26</v>
      </c>
      <c r="G33" s="2">
        <v>16</v>
      </c>
      <c r="H33" s="4">
        <f>G33-'11'!G33</f>
        <v>-24</v>
      </c>
      <c r="I33" s="9">
        <f>'11'!I33+G33</f>
        <v>1215</v>
      </c>
    </row>
    <row r="34" spans="1:9" ht="34.15" customHeight="1" x14ac:dyDescent="0.15">
      <c r="A34" s="39" t="s">
        <v>68</v>
      </c>
      <c r="B34" s="69" t="s">
        <v>43</v>
      </c>
      <c r="C34" s="69"/>
      <c r="D34" s="50"/>
      <c r="E34" s="2">
        <v>2344</v>
      </c>
      <c r="F34" s="2">
        <v>874</v>
      </c>
      <c r="G34" s="2">
        <v>217</v>
      </c>
      <c r="H34" s="4">
        <f>G34-'11'!G34</f>
        <v>-18</v>
      </c>
      <c r="I34" s="9">
        <f>'11'!I34+G34</f>
        <v>2211</v>
      </c>
    </row>
    <row r="35" spans="1:9" ht="34.15" customHeight="1" x14ac:dyDescent="0.15">
      <c r="A35" s="40"/>
      <c r="B35" s="70" t="s">
        <v>72</v>
      </c>
      <c r="C35" s="70"/>
      <c r="D35" s="71"/>
      <c r="E35" s="2">
        <v>631</v>
      </c>
      <c r="F35" s="2">
        <v>374</v>
      </c>
      <c r="G35" s="2">
        <v>121</v>
      </c>
      <c r="H35" s="4">
        <f>G35-'11'!G35</f>
        <v>-9</v>
      </c>
      <c r="I35" s="9">
        <f>'11'!I35+G35</f>
        <v>1101</v>
      </c>
    </row>
    <row r="36" spans="1:9" ht="34.15" customHeight="1" x14ac:dyDescent="0.15">
      <c r="A36" s="41"/>
      <c r="B36" s="43" t="s">
        <v>11</v>
      </c>
      <c r="C36" s="52"/>
      <c r="D36" s="52"/>
      <c r="E36" s="2">
        <v>580</v>
      </c>
      <c r="F36" s="2">
        <v>413</v>
      </c>
      <c r="G36" s="2">
        <v>222</v>
      </c>
      <c r="H36" s="4">
        <f>G36-'11'!G36</f>
        <v>-69</v>
      </c>
      <c r="I36" s="9">
        <f>'11'!I36+G36</f>
        <v>3006</v>
      </c>
    </row>
    <row r="37" spans="1:9" ht="34.15" customHeight="1" x14ac:dyDescent="0.15">
      <c r="A37" s="39" t="s">
        <v>69</v>
      </c>
      <c r="B37" s="43" t="s">
        <v>13</v>
      </c>
      <c r="C37" s="52"/>
      <c r="D37" s="52"/>
      <c r="E37" s="2">
        <v>2754</v>
      </c>
      <c r="F37" s="2">
        <v>839</v>
      </c>
      <c r="G37" s="2">
        <v>163</v>
      </c>
      <c r="H37" s="4">
        <f>G37-'11'!G37</f>
        <v>-12</v>
      </c>
      <c r="I37" s="9">
        <f>'11'!I37+G37</f>
        <v>1643</v>
      </c>
    </row>
    <row r="38" spans="1:9" ht="34.15" customHeight="1" x14ac:dyDescent="0.15">
      <c r="A38" s="40"/>
      <c r="B38" s="42" t="s">
        <v>31</v>
      </c>
      <c r="C38" s="42"/>
      <c r="D38" s="43"/>
      <c r="E38" s="2">
        <v>1019</v>
      </c>
      <c r="F38" s="2">
        <v>606</v>
      </c>
      <c r="G38" s="2">
        <v>371</v>
      </c>
      <c r="H38" s="4">
        <f>G38-'11'!G38</f>
        <v>6</v>
      </c>
      <c r="I38" s="9">
        <f>'11'!I38+G38</f>
        <v>3741</v>
      </c>
    </row>
    <row r="39" spans="1:9" ht="34.15" customHeight="1" x14ac:dyDescent="0.15">
      <c r="A39" s="41"/>
      <c r="B39" s="42" t="s">
        <v>32</v>
      </c>
      <c r="C39" s="42"/>
      <c r="D39" s="43"/>
      <c r="E39" s="2">
        <v>335</v>
      </c>
      <c r="F39" s="2">
        <v>153</v>
      </c>
      <c r="G39" s="2">
        <v>62</v>
      </c>
      <c r="H39" s="4">
        <f>G39-'11'!G39</f>
        <v>3</v>
      </c>
      <c r="I39" s="9">
        <f>'11'!I39+G39</f>
        <v>624</v>
      </c>
    </row>
    <row r="40" spans="1:9" ht="34.15" customHeight="1" x14ac:dyDescent="0.15">
      <c r="A40" s="39" t="s">
        <v>70</v>
      </c>
      <c r="B40" s="43" t="s">
        <v>14</v>
      </c>
      <c r="C40" s="52"/>
      <c r="D40" s="52"/>
      <c r="E40" s="2">
        <v>4899</v>
      </c>
      <c r="F40" s="2">
        <v>2630</v>
      </c>
      <c r="G40" s="2">
        <v>740</v>
      </c>
      <c r="H40" s="4">
        <f>G40-'11'!G40</f>
        <v>-23</v>
      </c>
      <c r="I40" s="9">
        <f>'11'!I40+G40</f>
        <v>7434</v>
      </c>
    </row>
    <row r="41" spans="1:9" ht="34.15" customHeight="1" x14ac:dyDescent="0.15">
      <c r="A41" s="40"/>
      <c r="B41" s="42" t="s">
        <v>33</v>
      </c>
      <c r="C41" s="42"/>
      <c r="D41" s="43"/>
      <c r="E41" s="2">
        <v>3247</v>
      </c>
      <c r="F41" s="2">
        <v>1979</v>
      </c>
      <c r="G41" s="2">
        <v>645</v>
      </c>
      <c r="H41" s="4">
        <f>G41-'11'!G41</f>
        <v>-59</v>
      </c>
      <c r="I41" s="9">
        <f>'11'!I41+G41</f>
        <v>4945</v>
      </c>
    </row>
    <row r="42" spans="1:9" ht="34.15" customHeight="1" x14ac:dyDescent="0.15">
      <c r="A42" s="40"/>
      <c r="B42" s="42" t="s">
        <v>34</v>
      </c>
      <c r="C42" s="42"/>
      <c r="D42" s="43"/>
      <c r="E42" s="2">
        <v>1432</v>
      </c>
      <c r="F42" s="2">
        <v>1023</v>
      </c>
      <c r="G42" s="2">
        <v>664</v>
      </c>
      <c r="H42" s="4">
        <f>G42-'11'!G42</f>
        <v>-49</v>
      </c>
      <c r="I42" s="9">
        <f>'11'!I42+G42</f>
        <v>9595</v>
      </c>
    </row>
    <row r="43" spans="1:9" ht="34.15" customHeight="1" x14ac:dyDescent="0.15">
      <c r="A43" s="41"/>
      <c r="B43" s="42" t="s">
        <v>35</v>
      </c>
      <c r="C43" s="42"/>
      <c r="D43" s="43"/>
      <c r="E43" s="2">
        <v>610</v>
      </c>
      <c r="F43" s="2">
        <v>301</v>
      </c>
      <c r="G43" s="2">
        <v>132</v>
      </c>
      <c r="H43" s="4">
        <f>G43-'11'!G43</f>
        <v>13</v>
      </c>
      <c r="I43" s="9">
        <f>'11'!I43+G43</f>
        <v>1115</v>
      </c>
    </row>
    <row r="44" spans="1:9" ht="34.15" customHeight="1" x14ac:dyDescent="0.15">
      <c r="A44" s="39" t="s">
        <v>71</v>
      </c>
      <c r="B44" s="43" t="s">
        <v>15</v>
      </c>
      <c r="C44" s="52"/>
      <c r="D44" s="52"/>
      <c r="E44" s="2">
        <v>1986</v>
      </c>
      <c r="F44" s="2">
        <v>746</v>
      </c>
      <c r="G44" s="2">
        <v>141</v>
      </c>
      <c r="H44" s="4">
        <f>G44-'11'!G44</f>
        <v>15</v>
      </c>
      <c r="I44" s="9">
        <f>'11'!I44+G44</f>
        <v>1240</v>
      </c>
    </row>
    <row r="45" spans="1:9" ht="34.15" customHeight="1" x14ac:dyDescent="0.15">
      <c r="A45" s="40"/>
      <c r="B45" s="42" t="s">
        <v>36</v>
      </c>
      <c r="C45" s="42"/>
      <c r="D45" s="43"/>
      <c r="E45" s="2">
        <v>731</v>
      </c>
      <c r="F45" s="2">
        <v>268</v>
      </c>
      <c r="G45" s="2">
        <v>101</v>
      </c>
      <c r="H45" s="4">
        <f>G45-'11'!G45</f>
        <v>-7</v>
      </c>
      <c r="I45" s="9">
        <f>'11'!I45+G45</f>
        <v>996</v>
      </c>
    </row>
    <row r="46" spans="1:9" ht="34.15" customHeight="1" x14ac:dyDescent="0.15">
      <c r="A46" s="40"/>
      <c r="B46" s="59" t="s">
        <v>45</v>
      </c>
      <c r="C46" s="59"/>
      <c r="D46" s="60"/>
      <c r="E46" s="2">
        <v>448</v>
      </c>
      <c r="F46" s="2">
        <v>393</v>
      </c>
      <c r="G46" s="2">
        <v>269</v>
      </c>
      <c r="H46" s="4">
        <f>G46-'11'!G46</f>
        <v>-132</v>
      </c>
      <c r="I46" s="9">
        <f>'11'!I46+G46</f>
        <v>5057</v>
      </c>
    </row>
    <row r="47" spans="1:9" ht="34.15" customHeight="1" x14ac:dyDescent="0.15">
      <c r="A47" s="40"/>
      <c r="B47" s="42" t="s">
        <v>47</v>
      </c>
      <c r="C47" s="42"/>
      <c r="D47" s="43"/>
      <c r="E47" s="2">
        <v>294</v>
      </c>
      <c r="F47" s="2">
        <v>179</v>
      </c>
      <c r="G47" s="2">
        <v>106</v>
      </c>
      <c r="H47" s="4">
        <f>G47-'11'!G47</f>
        <v>-35</v>
      </c>
      <c r="I47" s="9">
        <f>'11'!I47+G47</f>
        <v>1361</v>
      </c>
    </row>
    <row r="48" spans="1:9" ht="34.15" customHeight="1" x14ac:dyDescent="0.15">
      <c r="A48" s="40"/>
      <c r="B48" s="59" t="s">
        <v>48</v>
      </c>
      <c r="C48" s="59"/>
      <c r="D48" s="60"/>
      <c r="E48" s="2">
        <v>236</v>
      </c>
      <c r="F48" s="2">
        <v>133</v>
      </c>
      <c r="G48" s="2">
        <v>82</v>
      </c>
      <c r="H48" s="4">
        <f>G48-'11'!G48</f>
        <v>-6</v>
      </c>
      <c r="I48" s="9">
        <f>'11'!I48+G48</f>
        <v>834</v>
      </c>
    </row>
    <row r="49" spans="1:9" ht="34.15" customHeight="1" thickBot="1" x14ac:dyDescent="0.2">
      <c r="A49" s="40"/>
      <c r="B49" s="53" t="s">
        <v>74</v>
      </c>
      <c r="C49" s="53"/>
      <c r="D49" s="54"/>
      <c r="E49" s="5">
        <v>3</v>
      </c>
      <c r="F49" s="5">
        <v>2</v>
      </c>
      <c r="G49" s="5">
        <v>2</v>
      </c>
      <c r="H49" s="12">
        <f>G49-'11'!G49</f>
        <v>-160</v>
      </c>
      <c r="I49" s="13">
        <f>'11'!I49+G49</f>
        <v>1796</v>
      </c>
    </row>
    <row r="50" spans="1:9" ht="34.15" customHeight="1" thickBot="1" x14ac:dyDescent="0.2">
      <c r="A50" s="64" t="s">
        <v>18</v>
      </c>
      <c r="B50" s="65"/>
      <c r="C50" s="65"/>
      <c r="D50" s="66"/>
      <c r="E50" s="25">
        <f>SUM(E4:E49)</f>
        <v>94654</v>
      </c>
      <c r="F50" s="25">
        <f t="shared" ref="F50:G50" si="0">SUM(F4:F49)</f>
        <v>41520</v>
      </c>
      <c r="G50" s="25">
        <f t="shared" si="0"/>
        <v>13588</v>
      </c>
      <c r="H50" s="28">
        <f>SUM(H4:H49)</f>
        <v>-1333</v>
      </c>
      <c r="I50" s="27">
        <f>SUM(I4:I49)</f>
        <v>156217</v>
      </c>
    </row>
    <row r="51" spans="1:9" ht="30.75" customHeight="1" x14ac:dyDescent="0.15">
      <c r="B51" s="35"/>
      <c r="C51" s="36"/>
      <c r="D51" s="36"/>
      <c r="E51" s="36"/>
      <c r="F51" s="36"/>
      <c r="G51" s="36"/>
    </row>
    <row r="52" spans="1:9" ht="30.75" customHeight="1" x14ac:dyDescent="0.15"/>
  </sheetData>
  <mergeCells count="59">
    <mergeCell ref="A37:A39"/>
    <mergeCell ref="A34:A36"/>
    <mergeCell ref="A29:A33"/>
    <mergeCell ref="A44:A49"/>
    <mergeCell ref="A40:A43"/>
    <mergeCell ref="B16:D16"/>
    <mergeCell ref="B15:D15"/>
    <mergeCell ref="B14:D14"/>
    <mergeCell ref="A4:A21"/>
    <mergeCell ref="A25:A28"/>
    <mergeCell ref="A22:A24"/>
    <mergeCell ref="C18:D18"/>
    <mergeCell ref="C19:D19"/>
    <mergeCell ref="C20:C21"/>
    <mergeCell ref="B18:B21"/>
    <mergeCell ref="B24:D24"/>
    <mergeCell ref="B22:D22"/>
    <mergeCell ref="B26:D26"/>
    <mergeCell ref="B27:D27"/>
    <mergeCell ref="B28:D28"/>
    <mergeCell ref="B17:D17"/>
    <mergeCell ref="B34:D34"/>
    <mergeCell ref="B39:D39"/>
    <mergeCell ref="B31:D31"/>
    <mergeCell ref="B32:D32"/>
    <mergeCell ref="B33:D33"/>
    <mergeCell ref="B38:D38"/>
    <mergeCell ref="B35:D35"/>
    <mergeCell ref="A50:D50"/>
    <mergeCell ref="B46:D46"/>
    <mergeCell ref="B41:D41"/>
    <mergeCell ref="B42:D42"/>
    <mergeCell ref="B43:D43"/>
    <mergeCell ref="B45:D45"/>
    <mergeCell ref="C11:D11"/>
    <mergeCell ref="C10:D10"/>
    <mergeCell ref="B40:D40"/>
    <mergeCell ref="B44:D44"/>
    <mergeCell ref="B49:D49"/>
    <mergeCell ref="B10:B11"/>
    <mergeCell ref="B13:D13"/>
    <mergeCell ref="B23:D23"/>
    <mergeCell ref="B25:D25"/>
    <mergeCell ref="B36:D36"/>
    <mergeCell ref="B30:D30"/>
    <mergeCell ref="B37:D37"/>
    <mergeCell ref="B12:D12"/>
    <mergeCell ref="B29:D29"/>
    <mergeCell ref="B47:D47"/>
    <mergeCell ref="B48:D48"/>
    <mergeCell ref="B1:I1"/>
    <mergeCell ref="B2:I2"/>
    <mergeCell ref="B3:D3"/>
    <mergeCell ref="B4:B9"/>
    <mergeCell ref="C4:C5"/>
    <mergeCell ref="C6:D6"/>
    <mergeCell ref="C7:D7"/>
    <mergeCell ref="C8:D8"/>
    <mergeCell ref="C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01</vt:lpstr>
      <vt:lpstr>02</vt:lpstr>
      <vt:lpstr>03</vt:lpstr>
      <vt:lpstr>年度計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  <vt:lpstr>'10'!Print_Titles</vt:lpstr>
      <vt:lpstr>'11'!Print_Titles</vt:lpstr>
      <vt:lpstr>'12'!Print_Titles</vt:lpstr>
      <vt:lpstr>年度計!Print_Titles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今野　吉宏</cp:lastModifiedBy>
  <cp:lastPrinted>2020-03-03T05:57:39Z</cp:lastPrinted>
  <dcterms:created xsi:type="dcterms:W3CDTF">2013-09-10T06:26:29Z</dcterms:created>
  <dcterms:modified xsi:type="dcterms:W3CDTF">2024-01-10T04:07:01Z</dcterms:modified>
</cp:coreProperties>
</file>