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51\joho\_06_地域イントラ\11_無線LAN\430\利用実績\FreeSpot\"/>
    </mc:Choice>
  </mc:AlternateContent>
  <bookViews>
    <workbookView xWindow="0" yWindow="0" windowWidth="21570" windowHeight="8085" tabRatio="636" activeTab="12"/>
  </bookViews>
  <sheets>
    <sheet name="04" sheetId="10" r:id="rId1"/>
    <sheet name="05" sheetId="11" r:id="rId2"/>
    <sheet name="06" sheetId="15" r:id="rId3"/>
    <sheet name="07" sheetId="16" r:id="rId4"/>
    <sheet name="08" sheetId="17" r:id="rId5"/>
    <sheet name="09" sheetId="18" r:id="rId6"/>
    <sheet name="10" sheetId="19" r:id="rId7"/>
    <sheet name="11" sheetId="20" r:id="rId8"/>
    <sheet name="12" sheetId="21" r:id="rId9"/>
    <sheet name="01" sheetId="22" r:id="rId10"/>
    <sheet name="02" sheetId="23" r:id="rId11"/>
    <sheet name="03" sheetId="24" r:id="rId12"/>
    <sheet name="年度計" sheetId="25" r:id="rId13"/>
  </sheets>
  <definedNames>
    <definedName name="_xlnm.Print_Area" localSheetId="9">'01'!$A$1:$I$51</definedName>
    <definedName name="_xlnm.Print_Area" localSheetId="10">'02'!$A$1:$I$51</definedName>
    <definedName name="_xlnm.Print_Area" localSheetId="11">'03'!$A$1:$I$51</definedName>
    <definedName name="_xlnm.Print_Area" localSheetId="0">'04'!$A$1:$H$52</definedName>
    <definedName name="_xlnm.Print_Area" localSheetId="1">'05'!$A$1:$I$50</definedName>
    <definedName name="_xlnm.Print_Area" localSheetId="2">'06'!$A$1:$I$50</definedName>
    <definedName name="_xlnm.Print_Area" localSheetId="3">'07'!$A$1:$I$50</definedName>
    <definedName name="_xlnm.Print_Area" localSheetId="4">'08'!$A$1:$I$50</definedName>
    <definedName name="_xlnm.Print_Area" localSheetId="5">'09'!$A$1:$I$51</definedName>
    <definedName name="_xlnm.Print_Area" localSheetId="6">'10'!$A$1:$I$51</definedName>
    <definedName name="_xlnm.Print_Area" localSheetId="7">'11'!$A$1:$I$51</definedName>
    <definedName name="_xlnm.Print_Area" localSheetId="8">'12'!$A$1:$I$51</definedName>
    <definedName name="_xlnm.Print_Titles" localSheetId="9">'01'!$1:$3</definedName>
    <definedName name="_xlnm.Print_Titles" localSheetId="10">'02'!$1:$3</definedName>
    <definedName name="_xlnm.Print_Titles" localSheetId="11">'03'!$1:$3</definedName>
    <definedName name="_xlnm.Print_Titles" localSheetId="0">'04'!$1:$3</definedName>
    <definedName name="_xlnm.Print_Titles" localSheetId="1">'05'!$1:$3</definedName>
    <definedName name="_xlnm.Print_Titles" localSheetId="2">'06'!$1:$3</definedName>
    <definedName name="_xlnm.Print_Titles" localSheetId="3">'07'!$1:$3</definedName>
    <definedName name="_xlnm.Print_Titles" localSheetId="4">'08'!$1:$3</definedName>
    <definedName name="_xlnm.Print_Titles" localSheetId="5">'09'!$1:$3</definedName>
    <definedName name="_xlnm.Print_Titles" localSheetId="6">'10'!$1:$3</definedName>
    <definedName name="_xlnm.Print_Titles" localSheetId="7">'11'!$1:$3</definedName>
    <definedName name="_xlnm.Print_Titles" localSheetId="8">'12'!$1:$3</definedName>
    <definedName name="_xlnm.Print_Titles" localSheetId="12">年度計!$1:$3</definedName>
  </definedNames>
  <calcPr calcId="162913"/>
</workbook>
</file>

<file path=xl/calcChain.xml><?xml version="1.0" encoding="utf-8"?>
<calcChain xmlns="http://schemas.openxmlformats.org/spreadsheetml/2006/main">
  <c r="I34" i="10" l="1"/>
  <c r="B2" i="24"/>
  <c r="B2" i="23"/>
  <c r="B2" i="22"/>
  <c r="B2" i="21"/>
  <c r="B2" i="20"/>
  <c r="B2" i="19"/>
  <c r="B2" i="18"/>
  <c r="B2" i="17"/>
  <c r="B2" i="16"/>
  <c r="B2" i="15"/>
  <c r="B2" i="11"/>
  <c r="G49" i="25" l="1"/>
  <c r="F49" i="25"/>
  <c r="E49" i="25"/>
  <c r="E37" i="25"/>
  <c r="F37" i="25"/>
  <c r="G37" i="25"/>
  <c r="E38" i="25"/>
  <c r="F38" i="25"/>
  <c r="G38" i="25"/>
  <c r="E39" i="25"/>
  <c r="F39" i="25"/>
  <c r="G39" i="25"/>
  <c r="E40" i="25"/>
  <c r="F40" i="25"/>
  <c r="G40" i="25"/>
  <c r="E41" i="25"/>
  <c r="F41" i="25"/>
  <c r="G41" i="25"/>
  <c r="E42" i="25"/>
  <c r="F42" i="25"/>
  <c r="G42" i="25"/>
  <c r="E43" i="25"/>
  <c r="F43" i="25"/>
  <c r="G43" i="25"/>
  <c r="E44" i="25"/>
  <c r="F44" i="25"/>
  <c r="G44" i="25"/>
  <c r="E45" i="25"/>
  <c r="F45" i="25"/>
  <c r="G45" i="25"/>
  <c r="E46" i="25"/>
  <c r="F46" i="25"/>
  <c r="G46" i="25"/>
  <c r="E47" i="25"/>
  <c r="F47" i="25"/>
  <c r="G47" i="25"/>
  <c r="E48" i="25"/>
  <c r="F48" i="25"/>
  <c r="G48" i="25"/>
  <c r="E36" i="25"/>
  <c r="F36" i="25"/>
  <c r="G36" i="25"/>
  <c r="G35" i="25"/>
  <c r="F35" i="25"/>
  <c r="E35" i="25"/>
  <c r="G34" i="25"/>
  <c r="F34" i="25"/>
  <c r="E34" i="25"/>
  <c r="H34" i="18"/>
  <c r="H34" i="17"/>
  <c r="H34" i="16"/>
  <c r="H34" i="15"/>
  <c r="H34" i="11"/>
  <c r="I34" i="11"/>
  <c r="I34" i="15" s="1"/>
  <c r="I34" i="16" s="1"/>
  <c r="I34" i="17" s="1"/>
  <c r="I34" i="18" s="1"/>
  <c r="H34" i="10"/>
  <c r="H49" i="24" l="1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I34" i="19"/>
  <c r="I34" i="20" s="1"/>
  <c r="I34" i="21" s="1"/>
  <c r="I34" i="22" s="1"/>
  <c r="I34" i="23" s="1"/>
  <c r="I34" i="24" s="1"/>
  <c r="E11" i="25"/>
  <c r="F11" i="25"/>
  <c r="G11" i="25"/>
  <c r="E12" i="25"/>
  <c r="F12" i="25"/>
  <c r="G12" i="25"/>
  <c r="E13" i="25"/>
  <c r="F13" i="25"/>
  <c r="G13" i="25"/>
  <c r="E14" i="25"/>
  <c r="F14" i="25"/>
  <c r="G14" i="25"/>
  <c r="E15" i="25"/>
  <c r="F15" i="25"/>
  <c r="G15" i="25"/>
  <c r="E16" i="25"/>
  <c r="F16" i="25"/>
  <c r="G16" i="25"/>
  <c r="E17" i="25"/>
  <c r="F17" i="25"/>
  <c r="G17" i="25"/>
  <c r="E18" i="25"/>
  <c r="F18" i="25"/>
  <c r="G18" i="25"/>
  <c r="E19" i="25"/>
  <c r="F19" i="25"/>
  <c r="G19" i="25"/>
  <c r="E20" i="25"/>
  <c r="F20" i="25"/>
  <c r="G20" i="25"/>
  <c r="E21" i="25"/>
  <c r="F21" i="25"/>
  <c r="G21" i="25"/>
  <c r="E22" i="25"/>
  <c r="F22" i="25"/>
  <c r="G22" i="25"/>
  <c r="E23" i="25"/>
  <c r="F23" i="25"/>
  <c r="G23" i="25"/>
  <c r="E24" i="25"/>
  <c r="F24" i="25"/>
  <c r="G24" i="25"/>
  <c r="E25" i="25"/>
  <c r="F25" i="25"/>
  <c r="G25" i="25"/>
  <c r="E26" i="25"/>
  <c r="F26" i="25"/>
  <c r="G26" i="25"/>
  <c r="E27" i="25"/>
  <c r="F27" i="25"/>
  <c r="G27" i="25"/>
  <c r="E28" i="25"/>
  <c r="F28" i="25"/>
  <c r="G28" i="25"/>
  <c r="E29" i="25"/>
  <c r="F29" i="25"/>
  <c r="G29" i="25"/>
  <c r="E30" i="25"/>
  <c r="F30" i="25"/>
  <c r="G30" i="25"/>
  <c r="E31" i="25"/>
  <c r="F31" i="25"/>
  <c r="G31" i="25"/>
  <c r="E32" i="25"/>
  <c r="F32" i="25"/>
  <c r="G32" i="25"/>
  <c r="E33" i="25"/>
  <c r="F33" i="25"/>
  <c r="G33" i="25"/>
  <c r="H34" i="25"/>
  <c r="E10" i="25"/>
  <c r="F10" i="25"/>
  <c r="G10" i="25"/>
  <c r="H34" i="20"/>
  <c r="H34" i="21"/>
  <c r="H34" i="22"/>
  <c r="H34" i="23"/>
  <c r="H34" i="24"/>
  <c r="H34" i="19"/>
  <c r="I50" i="25" l="1"/>
  <c r="G50" i="15"/>
  <c r="F50" i="15"/>
  <c r="G50" i="16"/>
  <c r="F50" i="16"/>
  <c r="G50" i="17"/>
  <c r="F50" i="17"/>
  <c r="G50" i="18"/>
  <c r="F50" i="18"/>
  <c r="G50" i="19"/>
  <c r="F50" i="19"/>
  <c r="G50" i="20"/>
  <c r="F50" i="20"/>
  <c r="G50" i="21"/>
  <c r="F50" i="21"/>
  <c r="G50" i="22"/>
  <c r="F50" i="22"/>
  <c r="G50" i="23"/>
  <c r="F50" i="23"/>
  <c r="G50" i="24"/>
  <c r="F50" i="24"/>
  <c r="G50" i="11"/>
  <c r="F50" i="11"/>
  <c r="E50" i="15"/>
  <c r="E50" i="16"/>
  <c r="E50" i="17"/>
  <c r="E50" i="18"/>
  <c r="E50" i="19"/>
  <c r="E50" i="20"/>
  <c r="E50" i="21"/>
  <c r="E50" i="22"/>
  <c r="E50" i="23"/>
  <c r="E50" i="24"/>
  <c r="E50" i="11"/>
  <c r="F50" i="10"/>
  <c r="G50" i="10"/>
  <c r="E50" i="10"/>
  <c r="H12" i="25" l="1"/>
  <c r="H13" i="25"/>
  <c r="H14" i="25"/>
  <c r="H15" i="25"/>
  <c r="H16" i="25"/>
  <c r="H12" i="24"/>
  <c r="H13" i="24"/>
  <c r="H14" i="24"/>
  <c r="H15" i="24"/>
  <c r="H16" i="24"/>
  <c r="H12" i="23"/>
  <c r="H13" i="23"/>
  <c r="H14" i="23"/>
  <c r="H15" i="23"/>
  <c r="H16" i="23"/>
  <c r="H12" i="22"/>
  <c r="H13" i="22"/>
  <c r="H14" i="22"/>
  <c r="H15" i="22"/>
  <c r="H16" i="22"/>
  <c r="H12" i="21"/>
  <c r="H13" i="21"/>
  <c r="H14" i="21"/>
  <c r="H15" i="21"/>
  <c r="H16" i="21"/>
  <c r="H12" i="20"/>
  <c r="H13" i="20"/>
  <c r="H14" i="20"/>
  <c r="H15" i="20"/>
  <c r="H16" i="20"/>
  <c r="H12" i="19"/>
  <c r="H13" i="19"/>
  <c r="H14" i="19"/>
  <c r="H15" i="19"/>
  <c r="H16" i="19"/>
  <c r="H12" i="18"/>
  <c r="H13" i="18"/>
  <c r="H14" i="18"/>
  <c r="H15" i="18"/>
  <c r="H16" i="18"/>
  <c r="H12" i="17"/>
  <c r="H13" i="17"/>
  <c r="H14" i="17"/>
  <c r="H15" i="17"/>
  <c r="H16" i="17"/>
  <c r="H12" i="16"/>
  <c r="H13" i="16"/>
  <c r="H14" i="16"/>
  <c r="H15" i="16"/>
  <c r="H16" i="16"/>
  <c r="H12" i="15"/>
  <c r="H13" i="15"/>
  <c r="H14" i="15"/>
  <c r="H15" i="15"/>
  <c r="H16" i="15"/>
  <c r="H12" i="11"/>
  <c r="H13" i="11"/>
  <c r="H14" i="11"/>
  <c r="H15" i="11"/>
  <c r="H16" i="11"/>
  <c r="H12" i="10"/>
  <c r="I12" i="10"/>
  <c r="I12" i="11" s="1"/>
  <c r="I12" i="15" s="1"/>
  <c r="I12" i="16" s="1"/>
  <c r="I12" i="17" s="1"/>
  <c r="I12" i="18" s="1"/>
  <c r="I12" i="19" s="1"/>
  <c r="I12" i="20" s="1"/>
  <c r="I12" i="21" s="1"/>
  <c r="I12" i="22" s="1"/>
  <c r="I12" i="23" s="1"/>
  <c r="I12" i="24" s="1"/>
  <c r="H13" i="10"/>
  <c r="I13" i="10"/>
  <c r="I13" i="11" s="1"/>
  <c r="I13" i="15" s="1"/>
  <c r="I13" i="16" s="1"/>
  <c r="I13" i="17" s="1"/>
  <c r="I13" i="18" s="1"/>
  <c r="I13" i="19" s="1"/>
  <c r="I13" i="20" s="1"/>
  <c r="I13" i="21" s="1"/>
  <c r="I13" i="22" s="1"/>
  <c r="I13" i="23" s="1"/>
  <c r="I13" i="24" s="1"/>
  <c r="H14" i="10"/>
  <c r="I14" i="10"/>
  <c r="I14" i="11" s="1"/>
  <c r="I14" i="15" s="1"/>
  <c r="I14" i="16" s="1"/>
  <c r="I14" i="17" s="1"/>
  <c r="I14" i="18" s="1"/>
  <c r="I14" i="19" s="1"/>
  <c r="I14" i="20" s="1"/>
  <c r="I14" i="21" s="1"/>
  <c r="I14" i="22" s="1"/>
  <c r="I14" i="23" s="1"/>
  <c r="I14" i="24" s="1"/>
  <c r="H15" i="10"/>
  <c r="I15" i="10"/>
  <c r="I15" i="11" s="1"/>
  <c r="I15" i="15" s="1"/>
  <c r="I15" i="16" s="1"/>
  <c r="I15" i="17" s="1"/>
  <c r="I15" i="18" s="1"/>
  <c r="I15" i="19" s="1"/>
  <c r="I15" i="20" s="1"/>
  <c r="I15" i="21" s="1"/>
  <c r="I15" i="22" s="1"/>
  <c r="I15" i="23" s="1"/>
  <c r="I15" i="24" s="1"/>
  <c r="H16" i="10"/>
  <c r="I16" i="10"/>
  <c r="I16" i="11" s="1"/>
  <c r="I16" i="15" s="1"/>
  <c r="I16" i="16" s="1"/>
  <c r="I16" i="17" s="1"/>
  <c r="I16" i="18" s="1"/>
  <c r="I16" i="19" s="1"/>
  <c r="I16" i="20" s="1"/>
  <c r="I16" i="21" s="1"/>
  <c r="I16" i="22" s="1"/>
  <c r="I16" i="23" s="1"/>
  <c r="I16" i="24" s="1"/>
  <c r="G9" i="25" l="1"/>
  <c r="F9" i="25"/>
  <c r="E9" i="25"/>
  <c r="G8" i="25"/>
  <c r="F8" i="25"/>
  <c r="E8" i="25"/>
  <c r="G7" i="25"/>
  <c r="F7" i="25"/>
  <c r="E7" i="25"/>
  <c r="G6" i="25"/>
  <c r="F6" i="25"/>
  <c r="E6" i="25"/>
  <c r="G5" i="25"/>
  <c r="F5" i="25"/>
  <c r="E5" i="25"/>
  <c r="G4" i="25"/>
  <c r="F4" i="25"/>
  <c r="E4" i="25"/>
  <c r="G50" i="25" l="1"/>
  <c r="F50" i="25"/>
  <c r="E50" i="25"/>
  <c r="H48" i="25"/>
  <c r="H47" i="25"/>
  <c r="H29" i="25"/>
  <c r="H46" i="25"/>
  <c r="H22" i="25"/>
  <c r="H35" i="25"/>
  <c r="H24" i="25"/>
  <c r="H21" i="25"/>
  <c r="H20" i="25"/>
  <c r="H19" i="25"/>
  <c r="H18" i="25"/>
  <c r="H45" i="25"/>
  <c r="H43" i="25"/>
  <c r="H42" i="25"/>
  <c r="H41" i="25"/>
  <c r="H39" i="25"/>
  <c r="H38" i="25"/>
  <c r="H17" i="25"/>
  <c r="H33" i="25"/>
  <c r="H32" i="25"/>
  <c r="H31" i="25"/>
  <c r="H28" i="25"/>
  <c r="H27" i="25"/>
  <c r="H26" i="25"/>
  <c r="H10" i="25"/>
  <c r="H49" i="25"/>
  <c r="H44" i="25"/>
  <c r="H40" i="25"/>
  <c r="H37" i="25"/>
  <c r="H30" i="25"/>
  <c r="H36" i="25"/>
  <c r="H25" i="25"/>
  <c r="H23" i="25"/>
  <c r="H11" i="25"/>
  <c r="H9" i="25"/>
  <c r="H8" i="25"/>
  <c r="H7" i="25"/>
  <c r="H6" i="25"/>
  <c r="H5" i="25"/>
  <c r="H4" i="25"/>
  <c r="H50" i="25" l="1"/>
  <c r="H29" i="24"/>
  <c r="H22" i="24"/>
  <c r="H24" i="24"/>
  <c r="H21" i="24"/>
  <c r="H20" i="24"/>
  <c r="H19" i="24"/>
  <c r="H18" i="24"/>
  <c r="H17" i="24"/>
  <c r="H33" i="24"/>
  <c r="H32" i="24"/>
  <c r="H31" i="24"/>
  <c r="H28" i="24"/>
  <c r="H27" i="24"/>
  <c r="H26" i="24"/>
  <c r="H10" i="24"/>
  <c r="H30" i="24"/>
  <c r="H25" i="24"/>
  <c r="H23" i="24"/>
  <c r="H11" i="24"/>
  <c r="H9" i="24"/>
  <c r="H8" i="24"/>
  <c r="H7" i="24"/>
  <c r="H6" i="24"/>
  <c r="H5" i="24"/>
  <c r="H4" i="24"/>
  <c r="H29" i="23"/>
  <c r="H22" i="23"/>
  <c r="H24" i="23"/>
  <c r="H21" i="23"/>
  <c r="H20" i="23"/>
  <c r="H19" i="23"/>
  <c r="H18" i="23"/>
  <c r="H17" i="23"/>
  <c r="H33" i="23"/>
  <c r="H32" i="23"/>
  <c r="H31" i="23"/>
  <c r="H28" i="23"/>
  <c r="H27" i="23"/>
  <c r="H26" i="23"/>
  <c r="H10" i="23"/>
  <c r="H30" i="23"/>
  <c r="H25" i="23"/>
  <c r="H23" i="23"/>
  <c r="H11" i="23"/>
  <c r="H9" i="23"/>
  <c r="H8" i="23"/>
  <c r="H7" i="23"/>
  <c r="H6" i="23"/>
  <c r="H5" i="23"/>
  <c r="H4" i="23"/>
  <c r="H29" i="22"/>
  <c r="H22" i="22"/>
  <c r="H24" i="22"/>
  <c r="H21" i="22"/>
  <c r="H20" i="22"/>
  <c r="H19" i="22"/>
  <c r="H18" i="22"/>
  <c r="H17" i="22"/>
  <c r="H33" i="22"/>
  <c r="H32" i="22"/>
  <c r="H31" i="22"/>
  <c r="H28" i="22"/>
  <c r="H27" i="22"/>
  <c r="H26" i="22"/>
  <c r="H10" i="22"/>
  <c r="H30" i="22"/>
  <c r="H25" i="22"/>
  <c r="H23" i="22"/>
  <c r="H11" i="22"/>
  <c r="H9" i="22"/>
  <c r="H8" i="22"/>
  <c r="H7" i="22"/>
  <c r="H6" i="22"/>
  <c r="H5" i="22"/>
  <c r="H4" i="22"/>
  <c r="H29" i="21"/>
  <c r="H22" i="21"/>
  <c r="H24" i="21"/>
  <c r="H21" i="21"/>
  <c r="H20" i="21"/>
  <c r="H19" i="21"/>
  <c r="H18" i="21"/>
  <c r="H17" i="21"/>
  <c r="H33" i="21"/>
  <c r="H32" i="21"/>
  <c r="H31" i="21"/>
  <c r="H28" i="21"/>
  <c r="H27" i="21"/>
  <c r="H26" i="21"/>
  <c r="H10" i="21"/>
  <c r="H30" i="21"/>
  <c r="H25" i="21"/>
  <c r="H23" i="21"/>
  <c r="H11" i="21"/>
  <c r="H9" i="21"/>
  <c r="H8" i="21"/>
  <c r="H7" i="21"/>
  <c r="H6" i="21"/>
  <c r="H5" i="21"/>
  <c r="H4" i="21"/>
  <c r="H29" i="20"/>
  <c r="H22" i="20"/>
  <c r="H24" i="20"/>
  <c r="H21" i="20"/>
  <c r="H20" i="20"/>
  <c r="H19" i="20"/>
  <c r="H18" i="20"/>
  <c r="H17" i="20"/>
  <c r="H33" i="20"/>
  <c r="H32" i="20"/>
  <c r="H31" i="20"/>
  <c r="H28" i="20"/>
  <c r="H27" i="20"/>
  <c r="H26" i="20"/>
  <c r="H10" i="20"/>
  <c r="H30" i="20"/>
  <c r="H25" i="20"/>
  <c r="H23" i="20"/>
  <c r="H11" i="20"/>
  <c r="H9" i="20"/>
  <c r="H8" i="20"/>
  <c r="H7" i="20"/>
  <c r="H6" i="20"/>
  <c r="H5" i="20"/>
  <c r="H4" i="20"/>
  <c r="H29" i="19"/>
  <c r="H22" i="19"/>
  <c r="H24" i="19"/>
  <c r="H21" i="19"/>
  <c r="H20" i="19"/>
  <c r="H19" i="19"/>
  <c r="H18" i="19"/>
  <c r="H17" i="19"/>
  <c r="H33" i="19"/>
  <c r="H32" i="19"/>
  <c r="H31" i="19"/>
  <c r="H28" i="19"/>
  <c r="H27" i="19"/>
  <c r="H26" i="19"/>
  <c r="H10" i="19"/>
  <c r="H30" i="19"/>
  <c r="H25" i="19"/>
  <c r="H23" i="19"/>
  <c r="H11" i="19"/>
  <c r="H9" i="19"/>
  <c r="H8" i="19"/>
  <c r="H7" i="19"/>
  <c r="H6" i="19"/>
  <c r="H5" i="19"/>
  <c r="H4" i="19"/>
  <c r="H29" i="18"/>
  <c r="H22" i="18"/>
  <c r="H24" i="18"/>
  <c r="H21" i="18"/>
  <c r="H20" i="18"/>
  <c r="H19" i="18"/>
  <c r="H18" i="18"/>
  <c r="H17" i="18"/>
  <c r="H33" i="18"/>
  <c r="H32" i="18"/>
  <c r="H31" i="18"/>
  <c r="H28" i="18"/>
  <c r="H27" i="18"/>
  <c r="H26" i="18"/>
  <c r="H10" i="18"/>
  <c r="H30" i="18"/>
  <c r="H25" i="18"/>
  <c r="H23" i="18"/>
  <c r="H11" i="18"/>
  <c r="H9" i="18"/>
  <c r="H8" i="18"/>
  <c r="H7" i="18"/>
  <c r="H6" i="18"/>
  <c r="H5" i="18"/>
  <c r="H4" i="18"/>
  <c r="H48" i="17"/>
  <c r="H47" i="17"/>
  <c r="H29" i="17"/>
  <c r="H46" i="17"/>
  <c r="H22" i="17"/>
  <c r="H35" i="17"/>
  <c r="H24" i="17"/>
  <c r="H21" i="17"/>
  <c r="H20" i="17"/>
  <c r="H19" i="17"/>
  <c r="H18" i="17"/>
  <c r="H45" i="17"/>
  <c r="H43" i="17"/>
  <c r="H42" i="17"/>
  <c r="H41" i="17"/>
  <c r="H39" i="17"/>
  <c r="H38" i="17"/>
  <c r="H17" i="17"/>
  <c r="H33" i="17"/>
  <c r="H32" i="17"/>
  <c r="H31" i="17"/>
  <c r="H28" i="17"/>
  <c r="H27" i="17"/>
  <c r="H26" i="17"/>
  <c r="H10" i="17"/>
  <c r="H49" i="17"/>
  <c r="H44" i="17"/>
  <c r="H40" i="17"/>
  <c r="H37" i="17"/>
  <c r="H30" i="17"/>
  <c r="H36" i="17"/>
  <c r="H25" i="17"/>
  <c r="H23" i="17"/>
  <c r="H11" i="17"/>
  <c r="H9" i="17"/>
  <c r="H8" i="17"/>
  <c r="H7" i="17"/>
  <c r="H6" i="17"/>
  <c r="H5" i="17"/>
  <c r="H4" i="17"/>
  <c r="H48" i="16"/>
  <c r="H47" i="16"/>
  <c r="H29" i="16"/>
  <c r="H46" i="16"/>
  <c r="H22" i="16"/>
  <c r="H35" i="16"/>
  <c r="H24" i="16"/>
  <c r="H21" i="16"/>
  <c r="H20" i="16"/>
  <c r="H19" i="16"/>
  <c r="H18" i="16"/>
  <c r="H45" i="16"/>
  <c r="H43" i="16"/>
  <c r="H42" i="16"/>
  <c r="H41" i="16"/>
  <c r="H39" i="16"/>
  <c r="H38" i="16"/>
  <c r="H17" i="16"/>
  <c r="H33" i="16"/>
  <c r="H32" i="16"/>
  <c r="H31" i="16"/>
  <c r="H28" i="16"/>
  <c r="H27" i="16"/>
  <c r="H26" i="16"/>
  <c r="H10" i="16"/>
  <c r="H49" i="16"/>
  <c r="H44" i="16"/>
  <c r="H40" i="16"/>
  <c r="H37" i="16"/>
  <c r="H30" i="16"/>
  <c r="H36" i="16"/>
  <c r="H25" i="16"/>
  <c r="H23" i="16"/>
  <c r="H11" i="16"/>
  <c r="H9" i="16"/>
  <c r="H8" i="16"/>
  <c r="H7" i="16"/>
  <c r="H6" i="16"/>
  <c r="H5" i="16"/>
  <c r="H4" i="16"/>
  <c r="H50" i="19" l="1"/>
  <c r="H50" i="20"/>
  <c r="H50" i="21"/>
  <c r="H50" i="22"/>
  <c r="H50" i="23"/>
  <c r="H50" i="24"/>
  <c r="H50" i="18"/>
  <c r="H50" i="16"/>
  <c r="H50" i="17"/>
  <c r="H48" i="15"/>
  <c r="H47" i="15"/>
  <c r="H29" i="15"/>
  <c r="H46" i="15"/>
  <c r="H22" i="15"/>
  <c r="H35" i="15"/>
  <c r="H24" i="15"/>
  <c r="H21" i="15"/>
  <c r="H20" i="15"/>
  <c r="H19" i="15"/>
  <c r="H18" i="15"/>
  <c r="H45" i="15"/>
  <c r="H43" i="15"/>
  <c r="H42" i="15"/>
  <c r="H41" i="15"/>
  <c r="H39" i="15"/>
  <c r="H38" i="15"/>
  <c r="H17" i="15"/>
  <c r="H33" i="15"/>
  <c r="H32" i="15"/>
  <c r="H31" i="15"/>
  <c r="H28" i="15"/>
  <c r="H27" i="15"/>
  <c r="H26" i="15"/>
  <c r="H10" i="15"/>
  <c r="H49" i="15"/>
  <c r="H44" i="15"/>
  <c r="H40" i="15"/>
  <c r="H37" i="15"/>
  <c r="H30" i="15"/>
  <c r="H36" i="15"/>
  <c r="H25" i="15"/>
  <c r="H23" i="15"/>
  <c r="H11" i="15"/>
  <c r="H9" i="15"/>
  <c r="H8" i="15"/>
  <c r="H7" i="15"/>
  <c r="H6" i="15"/>
  <c r="H5" i="15"/>
  <c r="H4" i="15"/>
  <c r="H50" i="15" l="1"/>
  <c r="H48" i="11"/>
  <c r="H47" i="11"/>
  <c r="H29" i="11"/>
  <c r="I29" i="10" l="1"/>
  <c r="I29" i="11" s="1"/>
  <c r="I29" i="15" s="1"/>
  <c r="I29" i="16" s="1"/>
  <c r="I29" i="17" s="1"/>
  <c r="I29" i="18" s="1"/>
  <c r="I29" i="19" s="1"/>
  <c r="I29" i="20" s="1"/>
  <c r="I29" i="21" s="1"/>
  <c r="I29" i="22" s="1"/>
  <c r="I29" i="23" s="1"/>
  <c r="I29" i="24" s="1"/>
  <c r="H48" i="10"/>
  <c r="H47" i="10"/>
  <c r="H29" i="10"/>
  <c r="H46" i="10"/>
  <c r="H22" i="10"/>
  <c r="H35" i="10"/>
  <c r="H24" i="10"/>
  <c r="H21" i="10"/>
  <c r="H20" i="10"/>
  <c r="H19" i="10"/>
  <c r="H18" i="10"/>
  <c r="H45" i="10"/>
  <c r="H43" i="10"/>
  <c r="H42" i="10"/>
  <c r="H41" i="10"/>
  <c r="H39" i="10"/>
  <c r="H38" i="10"/>
  <c r="H17" i="10"/>
  <c r="H33" i="10"/>
  <c r="H32" i="10"/>
  <c r="H31" i="10"/>
  <c r="H28" i="10"/>
  <c r="H27" i="10"/>
  <c r="H26" i="10"/>
  <c r="H10" i="10"/>
  <c r="H49" i="10"/>
  <c r="H44" i="10"/>
  <c r="H40" i="10"/>
  <c r="H37" i="10"/>
  <c r="H30" i="10"/>
  <c r="H36" i="10"/>
  <c r="H25" i="10"/>
  <c r="H23" i="10"/>
  <c r="H11" i="10"/>
  <c r="H9" i="10"/>
  <c r="H8" i="10"/>
  <c r="H7" i="10"/>
  <c r="H6" i="10"/>
  <c r="H5" i="10"/>
  <c r="H4" i="10"/>
  <c r="I48" i="10"/>
  <c r="I48" i="11" s="1"/>
  <c r="I48" i="15" s="1"/>
  <c r="I48" i="16" s="1"/>
  <c r="I48" i="17" s="1"/>
  <c r="I48" i="18" s="1"/>
  <c r="I48" i="19" s="1"/>
  <c r="I48" i="20" s="1"/>
  <c r="I48" i="21" s="1"/>
  <c r="I48" i="22" s="1"/>
  <c r="I48" i="23" s="1"/>
  <c r="I48" i="24" s="1"/>
  <c r="I47" i="10"/>
  <c r="I47" i="11" s="1"/>
  <c r="I47" i="15" s="1"/>
  <c r="I47" i="16" s="1"/>
  <c r="I47" i="17" s="1"/>
  <c r="I47" i="18" s="1"/>
  <c r="I47" i="19" s="1"/>
  <c r="I47" i="20" s="1"/>
  <c r="I47" i="21" s="1"/>
  <c r="I47" i="22" s="1"/>
  <c r="I47" i="23" s="1"/>
  <c r="I47" i="24" s="1"/>
  <c r="H50" i="10" l="1"/>
  <c r="I22" i="10"/>
  <c r="I46" i="10"/>
  <c r="I24" i="10"/>
  <c r="I24" i="11" s="1"/>
  <c r="I24" i="15" s="1"/>
  <c r="I24" i="16" s="1"/>
  <c r="I24" i="17" s="1"/>
  <c r="I24" i="18" s="1"/>
  <c r="I24" i="19" s="1"/>
  <c r="I24" i="20" s="1"/>
  <c r="I24" i="21" s="1"/>
  <c r="I24" i="22" s="1"/>
  <c r="I24" i="23" s="1"/>
  <c r="I24" i="24" s="1"/>
  <c r="I35" i="10"/>
  <c r="I4" i="10"/>
  <c r="I4" i="11" s="1"/>
  <c r="H24" i="11"/>
  <c r="H35" i="11"/>
  <c r="H22" i="11"/>
  <c r="H46" i="11"/>
  <c r="H8" i="11"/>
  <c r="H36" i="11"/>
  <c r="H30" i="11"/>
  <c r="I4" i="15" l="1"/>
  <c r="I4" i="16" s="1"/>
  <c r="I46" i="11"/>
  <c r="I46" i="15" s="1"/>
  <c r="I46" i="16" s="1"/>
  <c r="I46" i="17" s="1"/>
  <c r="I46" i="18" s="1"/>
  <c r="I46" i="19" s="1"/>
  <c r="I46" i="20" s="1"/>
  <c r="I46" i="21" s="1"/>
  <c r="I46" i="22" s="1"/>
  <c r="I46" i="23" s="1"/>
  <c r="I46" i="24" s="1"/>
  <c r="I22" i="11"/>
  <c r="I22" i="15" s="1"/>
  <c r="I22" i="16" s="1"/>
  <c r="I22" i="17" s="1"/>
  <c r="I22" i="18" s="1"/>
  <c r="I22" i="19" s="1"/>
  <c r="I22" i="20" s="1"/>
  <c r="I22" i="21" s="1"/>
  <c r="I22" i="22" s="1"/>
  <c r="I22" i="23" s="1"/>
  <c r="I22" i="24" s="1"/>
  <c r="I35" i="11"/>
  <c r="I35" i="15" s="1"/>
  <c r="I35" i="16" s="1"/>
  <c r="I35" i="17" s="1"/>
  <c r="I35" i="18" l="1"/>
  <c r="I35" i="19" s="1"/>
  <c r="I35" i="20" s="1"/>
  <c r="I35" i="21" s="1"/>
  <c r="I35" i="22" s="1"/>
  <c r="I35" i="23" s="1"/>
  <c r="I35" i="24" s="1"/>
  <c r="I4" i="17"/>
  <c r="I5" i="10"/>
  <c r="I5" i="11" s="1"/>
  <c r="I6" i="10"/>
  <c r="I7" i="10"/>
  <c r="I8" i="10"/>
  <c r="I9" i="10"/>
  <c r="I11" i="10"/>
  <c r="I23" i="10"/>
  <c r="I23" i="11" s="1"/>
  <c r="I23" i="15" s="1"/>
  <c r="I23" i="16" s="1"/>
  <c r="I23" i="17" s="1"/>
  <c r="I23" i="18" s="1"/>
  <c r="I23" i="19" s="1"/>
  <c r="I23" i="20" s="1"/>
  <c r="I23" i="21" s="1"/>
  <c r="I23" i="22" s="1"/>
  <c r="I23" i="23" s="1"/>
  <c r="I23" i="24" s="1"/>
  <c r="I25" i="10"/>
  <c r="I25" i="11" s="1"/>
  <c r="I25" i="15" s="1"/>
  <c r="I25" i="16" s="1"/>
  <c r="I25" i="17" s="1"/>
  <c r="I25" i="18" s="1"/>
  <c r="I25" i="19" s="1"/>
  <c r="I25" i="20" s="1"/>
  <c r="I25" i="21" s="1"/>
  <c r="I25" i="22" s="1"/>
  <c r="I25" i="23" s="1"/>
  <c r="I25" i="24" s="1"/>
  <c r="I36" i="10"/>
  <c r="I36" i="11" s="1"/>
  <c r="I36" i="15" s="1"/>
  <c r="I36" i="16" s="1"/>
  <c r="I36" i="17" s="1"/>
  <c r="I36" i="18" s="1"/>
  <c r="I36" i="19" s="1"/>
  <c r="I36" i="20" s="1"/>
  <c r="I36" i="21" s="1"/>
  <c r="I36" i="22" s="1"/>
  <c r="I36" i="23" s="1"/>
  <c r="I36" i="24" s="1"/>
  <c r="I30" i="10"/>
  <c r="I30" i="11" s="1"/>
  <c r="I30" i="15" s="1"/>
  <c r="I30" i="16" s="1"/>
  <c r="I30" i="17" s="1"/>
  <c r="I30" i="18" s="1"/>
  <c r="I30" i="19" s="1"/>
  <c r="I30" i="20" s="1"/>
  <c r="I30" i="21" s="1"/>
  <c r="I30" i="22" s="1"/>
  <c r="I30" i="23" s="1"/>
  <c r="I30" i="24" s="1"/>
  <c r="I37" i="10"/>
  <c r="I37" i="11" s="1"/>
  <c r="I37" i="15" s="1"/>
  <c r="I37" i="16" s="1"/>
  <c r="I37" i="17" s="1"/>
  <c r="I37" i="18" s="1"/>
  <c r="I37" i="19" s="1"/>
  <c r="I37" i="20" s="1"/>
  <c r="I37" i="21" s="1"/>
  <c r="I37" i="22" s="1"/>
  <c r="I37" i="23" s="1"/>
  <c r="I37" i="24" s="1"/>
  <c r="I40" i="10"/>
  <c r="I40" i="11" s="1"/>
  <c r="I40" i="15" s="1"/>
  <c r="I40" i="16" s="1"/>
  <c r="I40" i="17" s="1"/>
  <c r="I40" i="18" s="1"/>
  <c r="I40" i="19" s="1"/>
  <c r="I40" i="20" s="1"/>
  <c r="I40" i="21" s="1"/>
  <c r="I40" i="22" s="1"/>
  <c r="I40" i="23" s="1"/>
  <c r="I40" i="24" s="1"/>
  <c r="I44" i="10"/>
  <c r="I44" i="11" s="1"/>
  <c r="I44" i="15" s="1"/>
  <c r="I44" i="16" s="1"/>
  <c r="I44" i="17" s="1"/>
  <c r="I44" i="18" s="1"/>
  <c r="I44" i="19" s="1"/>
  <c r="I44" i="20" s="1"/>
  <c r="I44" i="21" s="1"/>
  <c r="I44" i="22" s="1"/>
  <c r="I44" i="23" s="1"/>
  <c r="I44" i="24" s="1"/>
  <c r="I49" i="10"/>
  <c r="I49" i="11" s="1"/>
  <c r="I49" i="15" s="1"/>
  <c r="I49" i="16" s="1"/>
  <c r="I49" i="17" s="1"/>
  <c r="I49" i="18" s="1"/>
  <c r="I49" i="19" s="1"/>
  <c r="I49" i="20" s="1"/>
  <c r="I49" i="21" s="1"/>
  <c r="I49" i="22" s="1"/>
  <c r="I49" i="23" s="1"/>
  <c r="I49" i="24" s="1"/>
  <c r="I10" i="10"/>
  <c r="I10" i="11" s="1"/>
  <c r="I10" i="15" s="1"/>
  <c r="I10" i="16" s="1"/>
  <c r="I10" i="17" s="1"/>
  <c r="I10" i="18" s="1"/>
  <c r="I10" i="19" s="1"/>
  <c r="I10" i="20" s="1"/>
  <c r="I10" i="21" s="1"/>
  <c r="I10" i="22" s="1"/>
  <c r="I10" i="23" s="1"/>
  <c r="I10" i="24" s="1"/>
  <c r="I26" i="10"/>
  <c r="I26" i="11" s="1"/>
  <c r="I26" i="15" s="1"/>
  <c r="I26" i="16" s="1"/>
  <c r="I26" i="17" s="1"/>
  <c r="I26" i="18" s="1"/>
  <c r="I26" i="19" s="1"/>
  <c r="I26" i="20" s="1"/>
  <c r="I26" i="21" s="1"/>
  <c r="I26" i="22" s="1"/>
  <c r="I26" i="23" s="1"/>
  <c r="I26" i="24" s="1"/>
  <c r="I27" i="10"/>
  <c r="I27" i="11" s="1"/>
  <c r="I27" i="15" s="1"/>
  <c r="I27" i="16" s="1"/>
  <c r="I27" i="17" s="1"/>
  <c r="I27" i="18" s="1"/>
  <c r="I27" i="19" s="1"/>
  <c r="I27" i="20" s="1"/>
  <c r="I27" i="21" s="1"/>
  <c r="I27" i="22" s="1"/>
  <c r="I27" i="23" s="1"/>
  <c r="I27" i="24" s="1"/>
  <c r="I28" i="10"/>
  <c r="I28" i="11" s="1"/>
  <c r="I28" i="15" s="1"/>
  <c r="I28" i="16" s="1"/>
  <c r="I28" i="17" s="1"/>
  <c r="I28" i="18" s="1"/>
  <c r="I28" i="19" s="1"/>
  <c r="I28" i="20" s="1"/>
  <c r="I28" i="21" s="1"/>
  <c r="I28" i="22" s="1"/>
  <c r="I28" i="23" s="1"/>
  <c r="I28" i="24" s="1"/>
  <c r="I31" i="10"/>
  <c r="I31" i="11" s="1"/>
  <c r="I31" i="15" s="1"/>
  <c r="I31" i="16" s="1"/>
  <c r="I31" i="17" s="1"/>
  <c r="I31" i="18" s="1"/>
  <c r="I31" i="19" s="1"/>
  <c r="I31" i="20" s="1"/>
  <c r="I31" i="21" s="1"/>
  <c r="I31" i="22" s="1"/>
  <c r="I31" i="23" s="1"/>
  <c r="I31" i="24" s="1"/>
  <c r="I32" i="10"/>
  <c r="I32" i="11" s="1"/>
  <c r="I32" i="15" s="1"/>
  <c r="I32" i="16" s="1"/>
  <c r="I32" i="17" s="1"/>
  <c r="I32" i="18" s="1"/>
  <c r="I32" i="19" s="1"/>
  <c r="I32" i="20" s="1"/>
  <c r="I32" i="21" s="1"/>
  <c r="I32" i="22" s="1"/>
  <c r="I32" i="23" s="1"/>
  <c r="I32" i="24" s="1"/>
  <c r="I33" i="10"/>
  <c r="I33" i="11" s="1"/>
  <c r="I33" i="15" s="1"/>
  <c r="I33" i="16" s="1"/>
  <c r="I33" i="17" s="1"/>
  <c r="I33" i="18" s="1"/>
  <c r="I33" i="19" s="1"/>
  <c r="I33" i="20" s="1"/>
  <c r="I33" i="21" s="1"/>
  <c r="I33" i="22" s="1"/>
  <c r="I33" i="23" s="1"/>
  <c r="I33" i="24" s="1"/>
  <c r="I17" i="10"/>
  <c r="I17" i="11" s="1"/>
  <c r="I17" i="15" s="1"/>
  <c r="I17" i="16" s="1"/>
  <c r="I17" i="17" s="1"/>
  <c r="I17" i="18" s="1"/>
  <c r="I17" i="19" s="1"/>
  <c r="I17" i="20" s="1"/>
  <c r="I17" i="21" s="1"/>
  <c r="I17" i="22" s="1"/>
  <c r="I17" i="23" s="1"/>
  <c r="I17" i="24" s="1"/>
  <c r="I38" i="10"/>
  <c r="I38" i="11" s="1"/>
  <c r="I38" i="15" s="1"/>
  <c r="I38" i="16" s="1"/>
  <c r="I38" i="17" s="1"/>
  <c r="I38" i="18" s="1"/>
  <c r="I38" i="19" s="1"/>
  <c r="I38" i="20" s="1"/>
  <c r="I38" i="21" s="1"/>
  <c r="I38" i="22" s="1"/>
  <c r="I38" i="23" s="1"/>
  <c r="I38" i="24" s="1"/>
  <c r="I39" i="10"/>
  <c r="I39" i="11" s="1"/>
  <c r="I39" i="15" s="1"/>
  <c r="I39" i="16" s="1"/>
  <c r="I39" i="17" s="1"/>
  <c r="I39" i="18" s="1"/>
  <c r="I39" i="19" s="1"/>
  <c r="I39" i="20" s="1"/>
  <c r="I39" i="21" s="1"/>
  <c r="I39" i="22" s="1"/>
  <c r="I39" i="23" s="1"/>
  <c r="I39" i="24" s="1"/>
  <c r="I41" i="10"/>
  <c r="I41" i="11" s="1"/>
  <c r="I41" i="15" s="1"/>
  <c r="I41" i="16" s="1"/>
  <c r="I41" i="17" s="1"/>
  <c r="I41" i="18" s="1"/>
  <c r="I41" i="19" s="1"/>
  <c r="I41" i="20" s="1"/>
  <c r="I41" i="21" s="1"/>
  <c r="I41" i="22" s="1"/>
  <c r="I41" i="23" s="1"/>
  <c r="I41" i="24" s="1"/>
  <c r="I42" i="10"/>
  <c r="I42" i="11" s="1"/>
  <c r="I42" i="15" s="1"/>
  <c r="I42" i="16" s="1"/>
  <c r="I42" i="17" s="1"/>
  <c r="I42" i="18" s="1"/>
  <c r="I42" i="19" s="1"/>
  <c r="I42" i="20" s="1"/>
  <c r="I42" i="21" s="1"/>
  <c r="I42" i="22" s="1"/>
  <c r="I42" i="23" s="1"/>
  <c r="I42" i="24" s="1"/>
  <c r="I43" i="10"/>
  <c r="I43" i="11" s="1"/>
  <c r="I43" i="15" s="1"/>
  <c r="I43" i="16" s="1"/>
  <c r="I43" i="17" s="1"/>
  <c r="I43" i="18" s="1"/>
  <c r="I43" i="19" s="1"/>
  <c r="I43" i="20" s="1"/>
  <c r="I43" i="21" s="1"/>
  <c r="I43" i="22" s="1"/>
  <c r="I43" i="23" s="1"/>
  <c r="I43" i="24" s="1"/>
  <c r="I45" i="10"/>
  <c r="I45" i="11" s="1"/>
  <c r="I45" i="15" s="1"/>
  <c r="I45" i="16" s="1"/>
  <c r="I45" i="17" s="1"/>
  <c r="I45" i="18" s="1"/>
  <c r="I45" i="19" s="1"/>
  <c r="I45" i="20" s="1"/>
  <c r="I45" i="21" s="1"/>
  <c r="I45" i="22" s="1"/>
  <c r="I45" i="23" s="1"/>
  <c r="I45" i="24" s="1"/>
  <c r="I18" i="10"/>
  <c r="I18" i="11" s="1"/>
  <c r="I18" i="15" s="1"/>
  <c r="I18" i="16" s="1"/>
  <c r="I18" i="17" s="1"/>
  <c r="I18" i="18" s="1"/>
  <c r="I18" i="19" s="1"/>
  <c r="I18" i="20" s="1"/>
  <c r="I18" i="21" s="1"/>
  <c r="I18" i="22" s="1"/>
  <c r="I18" i="23" s="1"/>
  <c r="I18" i="24" s="1"/>
  <c r="I19" i="10"/>
  <c r="I20" i="10"/>
  <c r="I21" i="10"/>
  <c r="I5" i="15" l="1"/>
  <c r="I5" i="16" s="1"/>
  <c r="I4" i="18"/>
  <c r="I21" i="11"/>
  <c r="I21" i="15" s="1"/>
  <c r="I21" i="16" s="1"/>
  <c r="I21" i="17" s="1"/>
  <c r="I21" i="18" s="1"/>
  <c r="I21" i="19" s="1"/>
  <c r="I21" i="20" s="1"/>
  <c r="I21" i="21" s="1"/>
  <c r="I21" i="22" s="1"/>
  <c r="I21" i="23" s="1"/>
  <c r="I21" i="24" s="1"/>
  <c r="I20" i="11"/>
  <c r="I20" i="15" s="1"/>
  <c r="I20" i="16" s="1"/>
  <c r="I20" i="17" s="1"/>
  <c r="I20" i="18" s="1"/>
  <c r="I20" i="19" s="1"/>
  <c r="I20" i="20" s="1"/>
  <c r="I20" i="21" s="1"/>
  <c r="I20" i="22" s="1"/>
  <c r="I20" i="23" s="1"/>
  <c r="I20" i="24" s="1"/>
  <c r="I19" i="11"/>
  <c r="I19" i="15" s="1"/>
  <c r="I19" i="16" s="1"/>
  <c r="I19" i="17" s="1"/>
  <c r="I19" i="18" s="1"/>
  <c r="I19" i="19" s="1"/>
  <c r="I19" i="20" s="1"/>
  <c r="I19" i="21" s="1"/>
  <c r="I19" i="22" s="1"/>
  <c r="I19" i="23" s="1"/>
  <c r="I19" i="24" s="1"/>
  <c r="I11" i="11"/>
  <c r="I11" i="15" s="1"/>
  <c r="I11" i="16" s="1"/>
  <c r="I9" i="11"/>
  <c r="I9" i="15" s="1"/>
  <c r="I9" i="16" s="1"/>
  <c r="I9" i="17" s="1"/>
  <c r="I9" i="18" s="1"/>
  <c r="I9" i="19" s="1"/>
  <c r="I9" i="20" s="1"/>
  <c r="I9" i="21" s="1"/>
  <c r="I9" i="22" s="1"/>
  <c r="I9" i="23" s="1"/>
  <c r="I9" i="24" s="1"/>
  <c r="I8" i="11"/>
  <c r="I8" i="15" s="1"/>
  <c r="I8" i="16" s="1"/>
  <c r="I8" i="17" s="1"/>
  <c r="I8" i="18" s="1"/>
  <c r="I8" i="19" s="1"/>
  <c r="I8" i="20" s="1"/>
  <c r="I8" i="21" s="1"/>
  <c r="I8" i="22" s="1"/>
  <c r="I8" i="23" s="1"/>
  <c r="I8" i="24" s="1"/>
  <c r="I7" i="11"/>
  <c r="I7" i="15" s="1"/>
  <c r="I7" i="16" s="1"/>
  <c r="I7" i="17" s="1"/>
  <c r="I7" i="18" s="1"/>
  <c r="I7" i="19" s="1"/>
  <c r="I7" i="20" s="1"/>
  <c r="I7" i="21" s="1"/>
  <c r="I7" i="22" s="1"/>
  <c r="I7" i="23" s="1"/>
  <c r="I7" i="24" s="1"/>
  <c r="I6" i="11"/>
  <c r="I6" i="15" s="1"/>
  <c r="I6" i="16" s="1"/>
  <c r="I6" i="17" s="1"/>
  <c r="I6" i="18" s="1"/>
  <c r="I6" i="19" s="1"/>
  <c r="I6" i="20" s="1"/>
  <c r="I6" i="21" s="1"/>
  <c r="I6" i="22" s="1"/>
  <c r="I6" i="23" s="1"/>
  <c r="I6" i="24" s="1"/>
  <c r="I50" i="10"/>
  <c r="I50" i="11" l="1"/>
  <c r="I50" i="15"/>
  <c r="I11" i="17"/>
  <c r="I50" i="16"/>
  <c r="I4" i="19"/>
  <c r="I5" i="17"/>
  <c r="I11" i="18" l="1"/>
  <c r="I50" i="17"/>
  <c r="I5" i="18"/>
  <c r="I4" i="20"/>
  <c r="H5" i="11"/>
  <c r="H6" i="11"/>
  <c r="H7" i="11"/>
  <c r="H9" i="11"/>
  <c r="H11" i="11"/>
  <c r="H23" i="11"/>
  <c r="H25" i="11"/>
  <c r="H37" i="11"/>
  <c r="H40" i="11"/>
  <c r="H44" i="11"/>
  <c r="H49" i="11"/>
  <c r="H10" i="11"/>
  <c r="H26" i="11"/>
  <c r="H27" i="11"/>
  <c r="H28" i="11"/>
  <c r="H31" i="11"/>
  <c r="H32" i="11"/>
  <c r="H33" i="11"/>
  <c r="H17" i="11"/>
  <c r="H38" i="11"/>
  <c r="H39" i="11"/>
  <c r="H41" i="11"/>
  <c r="H42" i="11"/>
  <c r="H43" i="11"/>
  <c r="H45" i="11"/>
  <c r="H18" i="11"/>
  <c r="H19" i="11"/>
  <c r="H20" i="11"/>
  <c r="H21" i="11"/>
  <c r="H4" i="11"/>
  <c r="H50" i="11" l="1"/>
  <c r="I11" i="19"/>
  <c r="I50" i="18"/>
  <c r="I4" i="21"/>
  <c r="I5" i="19"/>
  <c r="I11" i="20" l="1"/>
  <c r="I50" i="19"/>
  <c r="I5" i="20"/>
  <c r="I4" i="22"/>
  <c r="I11" i="21" l="1"/>
  <c r="I50" i="20"/>
  <c r="I4" i="23"/>
  <c r="I5" i="21"/>
  <c r="I11" i="22" l="1"/>
  <c r="I50" i="21"/>
  <c r="I5" i="22"/>
  <c r="I4" i="24"/>
  <c r="I11" i="23" l="1"/>
  <c r="I50" i="22"/>
  <c r="I5" i="23"/>
  <c r="I11" i="24" l="1"/>
  <c r="I50" i="23"/>
  <c r="I5" i="24"/>
  <c r="I50" i="24" l="1"/>
</calcChain>
</file>

<file path=xl/sharedStrings.xml><?xml version="1.0" encoding="utf-8"?>
<sst xmlns="http://schemas.openxmlformats.org/spreadsheetml/2006/main" count="887" uniqueCount="79">
  <si>
    <t>由利本荘市公衆無線LAN利用状況</t>
    <rPh sb="14" eb="16">
      <t>ジョウキョウ</t>
    </rPh>
    <phoneticPr fontId="2"/>
  </si>
  <si>
    <t>本庁舎</t>
    <rPh sb="0" eb="3">
      <t>ホンチョウシャ</t>
    </rPh>
    <phoneticPr fontId="2"/>
  </si>
  <si>
    <t>１F</t>
    <phoneticPr fontId="2"/>
  </si>
  <si>
    <t>①</t>
    <phoneticPr fontId="2"/>
  </si>
  <si>
    <t>②</t>
    <phoneticPr fontId="2"/>
  </si>
  <si>
    <t>３F</t>
    <phoneticPr fontId="2"/>
  </si>
  <si>
    <t>４F</t>
    <phoneticPr fontId="2"/>
  </si>
  <si>
    <t>２F</t>
    <phoneticPr fontId="2"/>
  </si>
  <si>
    <t>第二庁舎</t>
    <rPh sb="0" eb="2">
      <t>ダイニ</t>
    </rPh>
    <rPh sb="2" eb="4">
      <t>チョウシャ</t>
    </rPh>
    <phoneticPr fontId="2"/>
  </si>
  <si>
    <t>日新館</t>
    <rPh sb="0" eb="2">
      <t>ニッシン</t>
    </rPh>
    <rPh sb="2" eb="3">
      <t>カン</t>
    </rPh>
    <phoneticPr fontId="2"/>
  </si>
  <si>
    <t>岩城総合支所</t>
    <rPh sb="0" eb="2">
      <t>イワキ</t>
    </rPh>
    <rPh sb="2" eb="4">
      <t>ソウゴウ</t>
    </rPh>
    <rPh sb="4" eb="6">
      <t>シショ</t>
    </rPh>
    <phoneticPr fontId="2"/>
  </si>
  <si>
    <t>出羽伝承館</t>
    <rPh sb="0" eb="2">
      <t>デワ</t>
    </rPh>
    <rPh sb="2" eb="5">
      <t>デンショウカン</t>
    </rPh>
    <phoneticPr fontId="2"/>
  </si>
  <si>
    <t>善隣館</t>
    <rPh sb="0" eb="2">
      <t>ゼンリン</t>
    </rPh>
    <rPh sb="2" eb="3">
      <t>カン</t>
    </rPh>
    <phoneticPr fontId="2"/>
  </si>
  <si>
    <t>東由利総合支所</t>
    <rPh sb="0" eb="3">
      <t>ヒガシユリ</t>
    </rPh>
    <rPh sb="3" eb="5">
      <t>ソウゴウ</t>
    </rPh>
    <rPh sb="5" eb="7">
      <t>シショ</t>
    </rPh>
    <phoneticPr fontId="2"/>
  </si>
  <si>
    <t>西目総合支所</t>
    <rPh sb="0" eb="2">
      <t>ニシメ</t>
    </rPh>
    <rPh sb="2" eb="4">
      <t>ソウゴウ</t>
    </rPh>
    <rPh sb="4" eb="6">
      <t>シショ</t>
    </rPh>
    <phoneticPr fontId="2"/>
  </si>
  <si>
    <t>鳥海総合支所</t>
    <rPh sb="0" eb="2">
      <t>チョウカイ</t>
    </rPh>
    <rPh sb="2" eb="4">
      <t>ソウゴウ</t>
    </rPh>
    <rPh sb="4" eb="6">
      <t>シショ</t>
    </rPh>
    <phoneticPr fontId="2"/>
  </si>
  <si>
    <t>施設名</t>
    <rPh sb="0" eb="2">
      <t>シセツ</t>
    </rPh>
    <rPh sb="2" eb="3">
      <t>メイ</t>
    </rPh>
    <phoneticPr fontId="2"/>
  </si>
  <si>
    <t>５F</t>
    <phoneticPr fontId="2"/>
  </si>
  <si>
    <t>合　計</t>
    <rPh sb="0" eb="1">
      <t>アイ</t>
    </rPh>
    <rPh sb="2" eb="3">
      <t>ケイ</t>
    </rPh>
    <phoneticPr fontId="2"/>
  </si>
  <si>
    <t>ガス水道局</t>
    <rPh sb="2" eb="5">
      <t>スイドウキョク</t>
    </rPh>
    <phoneticPr fontId="2"/>
  </si>
  <si>
    <t>鶴舞会館</t>
    <rPh sb="0" eb="2">
      <t>ツルマイ</t>
    </rPh>
    <rPh sb="2" eb="4">
      <t>カイカン</t>
    </rPh>
    <phoneticPr fontId="2"/>
  </si>
  <si>
    <t>ボートプラザアクアパル</t>
    <phoneticPr fontId="2"/>
  </si>
  <si>
    <t>ぱいんすぱ新山</t>
    <rPh sb="5" eb="7">
      <t>シンザン</t>
    </rPh>
    <phoneticPr fontId="2"/>
  </si>
  <si>
    <t>市民交流学習センター</t>
    <rPh sb="0" eb="2">
      <t>シミン</t>
    </rPh>
    <rPh sb="2" eb="4">
      <t>コウリュウ</t>
    </rPh>
    <rPh sb="4" eb="6">
      <t>ガクシュウ</t>
    </rPh>
    <phoneticPr fontId="2"/>
  </si>
  <si>
    <t>岩城交流ターミナル</t>
    <rPh sb="0" eb="2">
      <t>イワキ</t>
    </rPh>
    <rPh sb="2" eb="4">
      <t>コウリュウ</t>
    </rPh>
    <phoneticPr fontId="2"/>
  </si>
  <si>
    <t>伝兵衛湯荘</t>
    <rPh sb="0" eb="1">
      <t>デン</t>
    </rPh>
    <rPh sb="1" eb="2">
      <t>ヘイ</t>
    </rPh>
    <rPh sb="2" eb="3">
      <t>エイ</t>
    </rPh>
    <rPh sb="3" eb="4">
      <t>ユ</t>
    </rPh>
    <rPh sb="4" eb="5">
      <t>ソウ</t>
    </rPh>
    <phoneticPr fontId="2"/>
  </si>
  <si>
    <t>八十八美術館</t>
    <rPh sb="0" eb="1">
      <t>ハチ</t>
    </rPh>
    <rPh sb="1" eb="2">
      <t>ジュウ</t>
    </rPh>
    <rPh sb="2" eb="3">
      <t>ハチ</t>
    </rPh>
    <rPh sb="3" eb="6">
      <t>ビジュツカン</t>
    </rPh>
    <phoneticPr fontId="2"/>
  </si>
  <si>
    <t>由利図書館</t>
    <rPh sb="0" eb="2">
      <t>ユリ</t>
    </rPh>
    <rPh sb="2" eb="5">
      <t>トショカン</t>
    </rPh>
    <phoneticPr fontId="2"/>
  </si>
  <si>
    <t>ゆりえもん</t>
    <phoneticPr fontId="2"/>
  </si>
  <si>
    <t>南由利原青少年旅行村</t>
    <rPh sb="0" eb="1">
      <t>ミナミ</t>
    </rPh>
    <rPh sb="1" eb="3">
      <t>ユリ</t>
    </rPh>
    <rPh sb="3" eb="4">
      <t>ハラ</t>
    </rPh>
    <rPh sb="4" eb="7">
      <t>セイショウネン</t>
    </rPh>
    <rPh sb="7" eb="10">
      <t>リョコウソン</t>
    </rPh>
    <phoneticPr fontId="2"/>
  </si>
  <si>
    <t>鶴舞温泉</t>
    <rPh sb="0" eb="2">
      <t>ツルマイ</t>
    </rPh>
    <rPh sb="2" eb="4">
      <t>オンセン</t>
    </rPh>
    <phoneticPr fontId="2"/>
  </si>
  <si>
    <t>黄桜温泉　湯楽里</t>
    <rPh sb="0" eb="2">
      <t>キザクラ</t>
    </rPh>
    <rPh sb="2" eb="4">
      <t>オンセン</t>
    </rPh>
    <rPh sb="5" eb="6">
      <t>ユ</t>
    </rPh>
    <rPh sb="6" eb="7">
      <t>ラク</t>
    </rPh>
    <rPh sb="7" eb="8">
      <t>リ</t>
    </rPh>
    <phoneticPr fontId="2"/>
  </si>
  <si>
    <t>東由利公民館</t>
    <rPh sb="0" eb="3">
      <t>ヒガシユリ</t>
    </rPh>
    <rPh sb="3" eb="6">
      <t>コウミンカン</t>
    </rPh>
    <phoneticPr fontId="2"/>
  </si>
  <si>
    <t>西目公民館シーガル</t>
    <rPh sb="0" eb="2">
      <t>ニシメ</t>
    </rPh>
    <rPh sb="2" eb="5">
      <t>コウミンカン</t>
    </rPh>
    <phoneticPr fontId="2"/>
  </si>
  <si>
    <t>にしめ物産館</t>
    <rPh sb="3" eb="6">
      <t>ブッサンカン</t>
    </rPh>
    <phoneticPr fontId="2"/>
  </si>
  <si>
    <t>西目かしわ温泉</t>
    <rPh sb="0" eb="2">
      <t>ニシメ</t>
    </rPh>
    <rPh sb="5" eb="7">
      <t>オンセン</t>
    </rPh>
    <phoneticPr fontId="2"/>
  </si>
  <si>
    <t>紫水館</t>
    <rPh sb="0" eb="2">
      <t>シスイ</t>
    </rPh>
    <rPh sb="2" eb="3">
      <t>カン</t>
    </rPh>
    <phoneticPr fontId="2"/>
  </si>
  <si>
    <t>延べ通信時間
(時間)</t>
    <rPh sb="0" eb="1">
      <t>ノ</t>
    </rPh>
    <rPh sb="2" eb="4">
      <t>ツウシン</t>
    </rPh>
    <rPh sb="4" eb="6">
      <t>ジカン</t>
    </rPh>
    <rPh sb="8" eb="10">
      <t>ジカン</t>
    </rPh>
    <phoneticPr fontId="2"/>
  </si>
  <si>
    <t>延べ利用者数
(人)</t>
    <rPh sb="0" eb="1">
      <t>ノ</t>
    </rPh>
    <rPh sb="2" eb="4">
      <t>リヨウ</t>
    </rPh>
    <rPh sb="4" eb="5">
      <t>シャ</t>
    </rPh>
    <rPh sb="5" eb="6">
      <t>スウ</t>
    </rPh>
    <rPh sb="8" eb="9">
      <t>ニン</t>
    </rPh>
    <phoneticPr fontId="2"/>
  </si>
  <si>
    <t>実利用者数
(人)</t>
    <rPh sb="0" eb="1">
      <t>ジツ</t>
    </rPh>
    <rPh sb="1" eb="3">
      <t>リヨウ</t>
    </rPh>
    <rPh sb="3" eb="4">
      <t>シャ</t>
    </rPh>
    <rPh sb="4" eb="5">
      <t>スウ</t>
    </rPh>
    <rPh sb="7" eb="8">
      <t>ニン</t>
    </rPh>
    <phoneticPr fontId="2"/>
  </si>
  <si>
    <t>前月比
（実利用者）</t>
    <rPh sb="0" eb="2">
      <t>ゼンゲツ</t>
    </rPh>
    <rPh sb="2" eb="3">
      <t>ヒ</t>
    </rPh>
    <rPh sb="5" eb="6">
      <t>ジツ</t>
    </rPh>
    <rPh sb="6" eb="9">
      <t>リヨウシャ</t>
    </rPh>
    <phoneticPr fontId="2"/>
  </si>
  <si>
    <t>鳥海山ろく線矢島駅</t>
    <rPh sb="0" eb="2">
      <t>チョウカイ</t>
    </rPh>
    <rPh sb="2" eb="3">
      <t>サン</t>
    </rPh>
    <rPh sb="5" eb="6">
      <t>セン</t>
    </rPh>
    <rPh sb="6" eb="8">
      <t>ヤシマ</t>
    </rPh>
    <rPh sb="8" eb="9">
      <t>エキ</t>
    </rPh>
    <phoneticPr fontId="2"/>
  </si>
  <si>
    <t>利用者
累計</t>
    <rPh sb="0" eb="3">
      <t>リヨウシャ</t>
    </rPh>
    <rPh sb="4" eb="6">
      <t>ルイケイ</t>
    </rPh>
    <phoneticPr fontId="2"/>
  </si>
  <si>
    <t>大内総合支所</t>
    <rPh sb="0" eb="2">
      <t>オオウチ</t>
    </rPh>
    <rPh sb="2" eb="4">
      <t>ソウゴウ</t>
    </rPh>
    <rPh sb="4" eb="6">
      <t>シショ</t>
    </rPh>
    <phoneticPr fontId="2"/>
  </si>
  <si>
    <t>矢島総合支所</t>
    <rPh sb="0" eb="2">
      <t>ヤシマ</t>
    </rPh>
    <rPh sb="2" eb="4">
      <t>ソウゴウ</t>
    </rPh>
    <rPh sb="4" eb="6">
      <t>シショ</t>
    </rPh>
    <phoneticPr fontId="2"/>
  </si>
  <si>
    <t>道の駅清水の里・鳥海郷直売所</t>
    <rPh sb="0" eb="1">
      <t>ミチ</t>
    </rPh>
    <rPh sb="2" eb="3">
      <t>エキ</t>
    </rPh>
    <rPh sb="3" eb="5">
      <t>シミズ</t>
    </rPh>
    <rPh sb="6" eb="7">
      <t>サト</t>
    </rPh>
    <rPh sb="8" eb="10">
      <t>チョウカイ</t>
    </rPh>
    <rPh sb="10" eb="11">
      <t>ゴウ</t>
    </rPh>
    <rPh sb="11" eb="13">
      <t>チョクバイ</t>
    </rPh>
    <rPh sb="13" eb="14">
      <t>ショ</t>
    </rPh>
    <phoneticPr fontId="2"/>
  </si>
  <si>
    <t>由利総合支所</t>
    <rPh sb="0" eb="2">
      <t>ユリ</t>
    </rPh>
    <rPh sb="2" eb="4">
      <t>ソウゴウ</t>
    </rPh>
    <rPh sb="4" eb="6">
      <t>シショ</t>
    </rPh>
    <phoneticPr fontId="2"/>
  </si>
  <si>
    <t>まいーれ　ラウンジ</t>
    <phoneticPr fontId="2"/>
  </si>
  <si>
    <t>まいーれ　多目的ホール</t>
    <rPh sb="5" eb="8">
      <t>タモクテキ</t>
    </rPh>
    <phoneticPr fontId="2"/>
  </si>
  <si>
    <t>前年3月
実利用者</t>
    <rPh sb="0" eb="2">
      <t>ゼンネン</t>
    </rPh>
    <rPh sb="3" eb="4">
      <t>ツキ</t>
    </rPh>
    <rPh sb="5" eb="6">
      <t>ジツ</t>
    </rPh>
    <rPh sb="6" eb="9">
      <t>リヨウシャ</t>
    </rPh>
    <phoneticPr fontId="2"/>
  </si>
  <si>
    <t>前年比
（実利用者）</t>
    <rPh sb="0" eb="2">
      <t>ゼンネン</t>
    </rPh>
    <rPh sb="2" eb="3">
      <t>ヒ</t>
    </rPh>
    <rPh sb="5" eb="6">
      <t>ジツ</t>
    </rPh>
    <rPh sb="6" eb="9">
      <t>リヨウシャ</t>
    </rPh>
    <phoneticPr fontId="2"/>
  </si>
  <si>
    <t>１F</t>
    <phoneticPr fontId="2"/>
  </si>
  <si>
    <t>①</t>
    <phoneticPr fontId="2"/>
  </si>
  <si>
    <t>②</t>
    <phoneticPr fontId="2"/>
  </si>
  <si>
    <t>２F</t>
    <phoneticPr fontId="2"/>
  </si>
  <si>
    <t>３F</t>
    <phoneticPr fontId="2"/>
  </si>
  <si>
    <t>４F</t>
    <phoneticPr fontId="2"/>
  </si>
  <si>
    <t>５F</t>
    <phoneticPr fontId="2"/>
  </si>
  <si>
    <t>ボートプラザアクアパル</t>
    <phoneticPr fontId="2"/>
  </si>
  <si>
    <t>ゆりえもん</t>
    <phoneticPr fontId="2"/>
  </si>
  <si>
    <t>３F</t>
    <phoneticPr fontId="2"/>
  </si>
  <si>
    <t>消防本部</t>
    <rPh sb="0" eb="2">
      <t>ショウボウ</t>
    </rPh>
    <rPh sb="2" eb="4">
      <t>ホンブ</t>
    </rPh>
    <phoneticPr fontId="2"/>
  </si>
  <si>
    <t>②</t>
    <phoneticPr fontId="2"/>
  </si>
  <si>
    <t>地域</t>
    <rPh sb="0" eb="2">
      <t>チイキ</t>
    </rPh>
    <phoneticPr fontId="2"/>
  </si>
  <si>
    <t>本荘</t>
    <rPh sb="0" eb="2">
      <t>ホンジョウ</t>
    </rPh>
    <phoneticPr fontId="2"/>
  </si>
  <si>
    <t>矢島</t>
    <rPh sb="0" eb="2">
      <t>ヤシマ</t>
    </rPh>
    <phoneticPr fontId="2"/>
  </si>
  <si>
    <t>岩城</t>
    <rPh sb="0" eb="2">
      <t>イワキ</t>
    </rPh>
    <phoneticPr fontId="2"/>
  </si>
  <si>
    <t>由利</t>
    <rPh sb="0" eb="2">
      <t>ユリ</t>
    </rPh>
    <phoneticPr fontId="2"/>
  </si>
  <si>
    <t>大内</t>
    <rPh sb="0" eb="2">
      <t>オオウチ</t>
    </rPh>
    <phoneticPr fontId="2"/>
  </si>
  <si>
    <t>東由利</t>
    <rPh sb="0" eb="3">
      <t>ヒガシユリ</t>
    </rPh>
    <phoneticPr fontId="2"/>
  </si>
  <si>
    <t>西目</t>
    <rPh sb="0" eb="2">
      <t>ニシメ</t>
    </rPh>
    <phoneticPr fontId="2"/>
  </si>
  <si>
    <t>鳥海</t>
    <rPh sb="0" eb="2">
      <t>チョウカイ</t>
    </rPh>
    <phoneticPr fontId="2"/>
  </si>
  <si>
    <t>大内総合支所（第２庁舎）</t>
    <rPh sb="0" eb="2">
      <t>オオウチ</t>
    </rPh>
    <rPh sb="2" eb="4">
      <t>ソウゴウ</t>
    </rPh>
    <rPh sb="4" eb="6">
      <t>シショ</t>
    </rPh>
    <rPh sb="7" eb="8">
      <t>ダイ</t>
    </rPh>
    <rPh sb="9" eb="11">
      <t>チョウシャ</t>
    </rPh>
    <phoneticPr fontId="2"/>
  </si>
  <si>
    <t>2018/4/1～2019/3/31</t>
    <phoneticPr fontId="2"/>
  </si>
  <si>
    <t>2018/4/1～4/30</t>
    <phoneticPr fontId="2"/>
  </si>
  <si>
    <t>H30年度
利用者累計</t>
    <rPh sb="3" eb="5">
      <t>ネンド</t>
    </rPh>
    <rPh sb="6" eb="9">
      <t>リヨウシャ</t>
    </rPh>
    <rPh sb="9" eb="11">
      <t>ルイケイ</t>
    </rPh>
    <phoneticPr fontId="2"/>
  </si>
  <si>
    <t>レストハウス　すえひろ</t>
    <phoneticPr fontId="2"/>
  </si>
  <si>
    <t>レストハウス　すえひろ</t>
    <phoneticPr fontId="2"/>
  </si>
  <si>
    <t>H29年度
利用者累計</t>
    <rPh sb="3" eb="5">
      <t>ネンド</t>
    </rPh>
    <rPh sb="6" eb="9">
      <t>リヨウシャ</t>
    </rPh>
    <rPh sb="9" eb="11">
      <t>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</si>
</sst>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i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38" fontId="7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8" fillId="0" borderId="5" xfId="0" applyNumberFormat="1" applyFont="1" applyBorder="1">
      <alignment vertical="center"/>
    </xf>
    <xf numFmtId="38" fontId="7" fillId="0" borderId="6" xfId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5" fillId="0" borderId="14" xfId="0" applyNumberFormat="1" applyFont="1" applyBorder="1">
      <alignment vertical="center"/>
    </xf>
    <xf numFmtId="38" fontId="5" fillId="0" borderId="16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38" fontId="8" fillId="0" borderId="19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8" fillId="0" borderId="20" xfId="0" applyNumberFormat="1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38" fontId="7" fillId="0" borderId="0" xfId="1" applyFont="1" applyBorder="1">
      <alignment vertical="center"/>
    </xf>
    <xf numFmtId="38" fontId="5" fillId="0" borderId="0" xfId="0" applyNumberFormat="1" applyFont="1" applyBorder="1">
      <alignment vertical="center"/>
    </xf>
    <xf numFmtId="38" fontId="5" fillId="0" borderId="2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8" fillId="0" borderId="0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7" fillId="0" borderId="26" xfId="1" applyFont="1" applyBorder="1">
      <alignment vertical="center"/>
    </xf>
    <xf numFmtId="38" fontId="8" fillId="0" borderId="27" xfId="0" applyNumberFormat="1" applyFont="1" applyBorder="1">
      <alignment vertical="center"/>
    </xf>
    <xf numFmtId="38" fontId="5" fillId="0" borderId="28" xfId="0" applyNumberFormat="1" applyFont="1" applyBorder="1">
      <alignment vertical="center"/>
    </xf>
    <xf numFmtId="38" fontId="8" fillId="0" borderId="29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8" fontId="7" fillId="0" borderId="36" xfId="1" applyFont="1" applyBorder="1">
      <alignment vertical="center"/>
    </xf>
    <xf numFmtId="38" fontId="8" fillId="0" borderId="37" xfId="0" applyNumberFormat="1" applyFont="1" applyBorder="1">
      <alignment vertical="center"/>
    </xf>
    <xf numFmtId="38" fontId="5" fillId="0" borderId="38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20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38" fontId="5" fillId="0" borderId="39" xfId="0" applyNumberFormat="1" applyFont="1" applyBorder="1">
      <alignment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3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 shrinkToFit="1"/>
    </xf>
    <xf numFmtId="0" fontId="4" fillId="0" borderId="22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5" zoomScaleNormal="100" workbookViewId="0">
      <selection activeCell="B49" sqref="B49:D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6" width="15.875" style="1" bestFit="1" customWidth="1"/>
    <col min="7" max="7" width="15.875" style="1" customWidth="1"/>
    <col min="8" max="8" width="13" style="1" customWidth="1"/>
    <col min="9" max="9" width="10.875" style="1" hidden="1" customWidth="1"/>
    <col min="10" max="10" width="11.375" style="1" bestFit="1" customWidth="1"/>
    <col min="11" max="16384" width="9" style="1"/>
  </cols>
  <sheetData>
    <row r="1" spans="1:10" ht="41.25" customHeight="1" x14ac:dyDescent="0.15">
      <c r="B1" s="47" t="s">
        <v>0</v>
      </c>
      <c r="C1" s="47"/>
      <c r="D1" s="47"/>
      <c r="E1" s="47"/>
      <c r="F1" s="47"/>
      <c r="G1" s="47"/>
      <c r="H1" s="47"/>
    </row>
    <row r="2" spans="1:10" ht="22.5" customHeight="1" thickBot="1" x14ac:dyDescent="0.2">
      <c r="B2" s="48" t="s">
        <v>74</v>
      </c>
      <c r="C2" s="48"/>
      <c r="D2" s="48"/>
      <c r="E2" s="48"/>
      <c r="F2" s="48"/>
      <c r="G2" s="48"/>
      <c r="H2" s="48"/>
    </row>
    <row r="3" spans="1:10" ht="34.3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42</v>
      </c>
      <c r="J3" s="31" t="s">
        <v>49</v>
      </c>
    </row>
    <row r="4" spans="1:10" ht="34.35" customHeight="1" thickTop="1" x14ac:dyDescent="0.15">
      <c r="A4" s="68" t="s">
        <v>64</v>
      </c>
      <c r="B4" s="51" t="s">
        <v>1</v>
      </c>
      <c r="C4" s="46" t="s">
        <v>2</v>
      </c>
      <c r="D4" s="20" t="s">
        <v>3</v>
      </c>
      <c r="E4" s="32">
        <v>5146</v>
      </c>
      <c r="F4" s="32">
        <v>2494</v>
      </c>
      <c r="G4" s="32">
        <v>581</v>
      </c>
      <c r="H4" s="33">
        <f>G4-J4</f>
        <v>90</v>
      </c>
      <c r="I4" s="10">
        <f>G4</f>
        <v>581</v>
      </c>
      <c r="J4" s="1">
        <v>491</v>
      </c>
    </row>
    <row r="5" spans="1:10" ht="34.35" customHeight="1" x14ac:dyDescent="0.15">
      <c r="A5" s="41"/>
      <c r="B5" s="44"/>
      <c r="C5" s="52"/>
      <c r="D5" s="19" t="s">
        <v>4</v>
      </c>
      <c r="E5" s="2">
        <v>6594</v>
      </c>
      <c r="F5" s="2">
        <v>3835</v>
      </c>
      <c r="G5" s="2">
        <v>1579</v>
      </c>
      <c r="H5" s="4">
        <f t="shared" ref="H5:H48" si="0">G5-J5</f>
        <v>392</v>
      </c>
      <c r="I5" s="9">
        <f t="shared" ref="I5:I46" si="1">G5</f>
        <v>1579</v>
      </c>
      <c r="J5" s="1">
        <v>1187</v>
      </c>
    </row>
    <row r="6" spans="1:10" ht="34.35" customHeight="1" x14ac:dyDescent="0.15">
      <c r="A6" s="41"/>
      <c r="B6" s="44"/>
      <c r="C6" s="52" t="s">
        <v>7</v>
      </c>
      <c r="D6" s="52"/>
      <c r="E6" s="2">
        <v>4352</v>
      </c>
      <c r="F6" s="2">
        <v>1955</v>
      </c>
      <c r="G6" s="2">
        <v>591</v>
      </c>
      <c r="H6" s="4">
        <f t="shared" si="0"/>
        <v>228</v>
      </c>
      <c r="I6" s="9">
        <f t="shared" si="1"/>
        <v>591</v>
      </c>
      <c r="J6" s="1">
        <v>363</v>
      </c>
    </row>
    <row r="7" spans="1:10" ht="34.35" customHeight="1" x14ac:dyDescent="0.15">
      <c r="A7" s="41"/>
      <c r="B7" s="44"/>
      <c r="C7" s="52" t="s">
        <v>5</v>
      </c>
      <c r="D7" s="52"/>
      <c r="E7" s="2">
        <v>4677</v>
      </c>
      <c r="F7" s="2">
        <v>2063</v>
      </c>
      <c r="G7" s="2">
        <v>796</v>
      </c>
      <c r="H7" s="4">
        <f t="shared" si="0"/>
        <v>170</v>
      </c>
      <c r="I7" s="9">
        <f t="shared" si="1"/>
        <v>796</v>
      </c>
      <c r="J7" s="1">
        <v>626</v>
      </c>
    </row>
    <row r="8" spans="1:10" ht="34.35" customHeight="1" x14ac:dyDescent="0.15">
      <c r="A8" s="41"/>
      <c r="B8" s="44"/>
      <c r="C8" s="52" t="s">
        <v>6</v>
      </c>
      <c r="D8" s="52"/>
      <c r="E8" s="2">
        <v>1817</v>
      </c>
      <c r="F8" s="2">
        <v>1004</v>
      </c>
      <c r="G8" s="2">
        <v>484</v>
      </c>
      <c r="H8" s="4">
        <f t="shared" si="0"/>
        <v>190</v>
      </c>
      <c r="I8" s="9">
        <f t="shared" si="1"/>
        <v>484</v>
      </c>
      <c r="J8" s="1">
        <v>294</v>
      </c>
    </row>
    <row r="9" spans="1:10" ht="34.35" customHeight="1" x14ac:dyDescent="0.15">
      <c r="A9" s="41"/>
      <c r="B9" s="44"/>
      <c r="C9" s="52" t="s">
        <v>17</v>
      </c>
      <c r="D9" s="52"/>
      <c r="E9" s="2">
        <v>1135</v>
      </c>
      <c r="F9" s="2">
        <v>673</v>
      </c>
      <c r="G9" s="2">
        <v>386</v>
      </c>
      <c r="H9" s="4">
        <f t="shared" si="0"/>
        <v>118</v>
      </c>
      <c r="I9" s="9">
        <f t="shared" si="1"/>
        <v>386</v>
      </c>
      <c r="J9" s="1">
        <v>268</v>
      </c>
    </row>
    <row r="10" spans="1:10" ht="34.35" customHeight="1" x14ac:dyDescent="0.15">
      <c r="A10" s="41"/>
      <c r="B10" s="62" t="s">
        <v>8</v>
      </c>
      <c r="C10" s="52" t="s">
        <v>2</v>
      </c>
      <c r="D10" s="52"/>
      <c r="E10" s="2">
        <v>3079</v>
      </c>
      <c r="F10" s="2">
        <v>1484</v>
      </c>
      <c r="G10" s="2">
        <v>406</v>
      </c>
      <c r="H10" s="4">
        <f>G10-J10</f>
        <v>14</v>
      </c>
      <c r="I10" s="9">
        <f>G10</f>
        <v>406</v>
      </c>
      <c r="J10" s="1">
        <v>392</v>
      </c>
    </row>
    <row r="11" spans="1:10" ht="34.35" customHeight="1" x14ac:dyDescent="0.15">
      <c r="A11" s="41"/>
      <c r="B11" s="64"/>
      <c r="C11" s="52" t="s">
        <v>7</v>
      </c>
      <c r="D11" s="52"/>
      <c r="E11" s="2">
        <v>0</v>
      </c>
      <c r="F11" s="2">
        <v>0</v>
      </c>
      <c r="G11" s="2">
        <v>0</v>
      </c>
      <c r="H11" s="4">
        <f t="shared" si="0"/>
        <v>0</v>
      </c>
      <c r="I11" s="9">
        <f t="shared" si="1"/>
        <v>0</v>
      </c>
      <c r="J11" s="1">
        <v>0</v>
      </c>
    </row>
    <row r="12" spans="1:10" ht="34.35" customHeight="1" x14ac:dyDescent="0.15">
      <c r="A12" s="41"/>
      <c r="B12" s="43" t="s">
        <v>19</v>
      </c>
      <c r="C12" s="43"/>
      <c r="D12" s="44"/>
      <c r="E12" s="2">
        <v>6302</v>
      </c>
      <c r="F12" s="2">
        <v>2737</v>
      </c>
      <c r="G12" s="2">
        <v>1351</v>
      </c>
      <c r="H12" s="4">
        <f t="shared" ref="H12:H22" si="2">G12-J12</f>
        <v>93</v>
      </c>
      <c r="I12" s="9">
        <f t="shared" ref="I12:I22" si="3">G12</f>
        <v>1351</v>
      </c>
      <c r="J12" s="1">
        <v>1258</v>
      </c>
    </row>
    <row r="13" spans="1:10" ht="34.35" customHeight="1" x14ac:dyDescent="0.15">
      <c r="A13" s="41"/>
      <c r="B13" s="43" t="s">
        <v>20</v>
      </c>
      <c r="C13" s="43"/>
      <c r="D13" s="44"/>
      <c r="E13" s="2">
        <v>1558</v>
      </c>
      <c r="F13" s="2">
        <v>1004</v>
      </c>
      <c r="G13" s="2">
        <v>617</v>
      </c>
      <c r="H13" s="4">
        <f t="shared" si="2"/>
        <v>102</v>
      </c>
      <c r="I13" s="9">
        <f t="shared" si="3"/>
        <v>617</v>
      </c>
      <c r="J13" s="1">
        <v>515</v>
      </c>
    </row>
    <row r="14" spans="1:10" ht="34.35" customHeight="1" x14ac:dyDescent="0.15">
      <c r="A14" s="41"/>
      <c r="B14" s="43" t="s">
        <v>21</v>
      </c>
      <c r="C14" s="43"/>
      <c r="D14" s="44"/>
      <c r="E14" s="2">
        <v>3156</v>
      </c>
      <c r="F14" s="2">
        <v>1443</v>
      </c>
      <c r="G14" s="2">
        <v>343</v>
      </c>
      <c r="H14" s="4">
        <f t="shared" si="2"/>
        <v>-2</v>
      </c>
      <c r="I14" s="9">
        <f t="shared" si="3"/>
        <v>343</v>
      </c>
      <c r="J14" s="1">
        <v>345</v>
      </c>
    </row>
    <row r="15" spans="1:10" ht="34.35" customHeight="1" x14ac:dyDescent="0.15">
      <c r="A15" s="41"/>
      <c r="B15" s="43" t="s">
        <v>22</v>
      </c>
      <c r="C15" s="43"/>
      <c r="D15" s="44"/>
      <c r="E15" s="2">
        <v>506</v>
      </c>
      <c r="F15" s="2">
        <v>291</v>
      </c>
      <c r="G15" s="2">
        <v>144</v>
      </c>
      <c r="H15" s="4">
        <f t="shared" si="2"/>
        <v>-31</v>
      </c>
      <c r="I15" s="9">
        <f t="shared" si="3"/>
        <v>144</v>
      </c>
      <c r="J15" s="1">
        <v>175</v>
      </c>
    </row>
    <row r="16" spans="1:10" ht="34.35" customHeight="1" x14ac:dyDescent="0.15">
      <c r="A16" s="41"/>
      <c r="B16" s="43" t="s">
        <v>23</v>
      </c>
      <c r="C16" s="43"/>
      <c r="D16" s="44"/>
      <c r="E16" s="2">
        <v>469</v>
      </c>
      <c r="F16" s="2">
        <v>260</v>
      </c>
      <c r="G16" s="2">
        <v>141</v>
      </c>
      <c r="H16" s="4">
        <f t="shared" si="2"/>
        <v>-249</v>
      </c>
      <c r="I16" s="9">
        <f t="shared" si="3"/>
        <v>141</v>
      </c>
      <c r="J16" s="1">
        <v>390</v>
      </c>
    </row>
    <row r="17" spans="1:10" ht="34.35" customHeight="1" x14ac:dyDescent="0.15">
      <c r="A17" s="41"/>
      <c r="B17" s="43" t="s">
        <v>30</v>
      </c>
      <c r="C17" s="43"/>
      <c r="D17" s="44"/>
      <c r="E17" s="2">
        <v>1180</v>
      </c>
      <c r="F17" s="2">
        <v>750</v>
      </c>
      <c r="G17" s="2">
        <v>432</v>
      </c>
      <c r="H17" s="4">
        <f t="shared" si="2"/>
        <v>22</v>
      </c>
      <c r="I17" s="9">
        <f t="shared" si="3"/>
        <v>432</v>
      </c>
      <c r="J17" s="1">
        <v>410</v>
      </c>
    </row>
    <row r="18" spans="1:10" ht="34.35" customHeight="1" x14ac:dyDescent="0.15">
      <c r="A18" s="41"/>
      <c r="B18" s="62" t="s">
        <v>61</v>
      </c>
      <c r="C18" s="52" t="s">
        <v>2</v>
      </c>
      <c r="D18" s="52"/>
      <c r="E18" s="2">
        <v>6608</v>
      </c>
      <c r="F18" s="2">
        <v>1642</v>
      </c>
      <c r="G18" s="2">
        <v>235</v>
      </c>
      <c r="H18" s="4">
        <f t="shared" si="2"/>
        <v>28</v>
      </c>
      <c r="I18" s="9">
        <f t="shared" si="3"/>
        <v>235</v>
      </c>
      <c r="J18" s="1">
        <v>207</v>
      </c>
    </row>
    <row r="19" spans="1:10" ht="34.35" customHeight="1" x14ac:dyDescent="0.15">
      <c r="A19" s="41"/>
      <c r="B19" s="63"/>
      <c r="C19" s="52" t="s">
        <v>60</v>
      </c>
      <c r="D19" s="52"/>
      <c r="E19" s="2">
        <v>7966</v>
      </c>
      <c r="F19" s="2">
        <v>1737</v>
      </c>
      <c r="G19" s="2">
        <v>295</v>
      </c>
      <c r="H19" s="4">
        <f t="shared" si="2"/>
        <v>-9</v>
      </c>
      <c r="I19" s="9">
        <f t="shared" si="3"/>
        <v>295</v>
      </c>
      <c r="J19" s="1">
        <v>304</v>
      </c>
    </row>
    <row r="20" spans="1:10" ht="34.35" customHeight="1" x14ac:dyDescent="0.15">
      <c r="A20" s="41"/>
      <c r="B20" s="63"/>
      <c r="C20" s="45" t="s">
        <v>6</v>
      </c>
      <c r="D20" s="24" t="s">
        <v>3</v>
      </c>
      <c r="E20" s="2">
        <v>4555</v>
      </c>
      <c r="F20" s="2">
        <v>1262</v>
      </c>
      <c r="G20" s="2">
        <v>144</v>
      </c>
      <c r="H20" s="4">
        <f t="shared" si="2"/>
        <v>-3</v>
      </c>
      <c r="I20" s="9">
        <f t="shared" si="3"/>
        <v>144</v>
      </c>
      <c r="J20" s="1">
        <v>147</v>
      </c>
    </row>
    <row r="21" spans="1:10" ht="34.35" customHeight="1" x14ac:dyDescent="0.15">
      <c r="A21" s="42"/>
      <c r="B21" s="64"/>
      <c r="C21" s="46"/>
      <c r="D21" s="24" t="s">
        <v>4</v>
      </c>
      <c r="E21" s="2">
        <v>636</v>
      </c>
      <c r="F21" s="2">
        <v>450</v>
      </c>
      <c r="G21" s="2">
        <v>123</v>
      </c>
      <c r="H21" s="4">
        <f t="shared" si="2"/>
        <v>12</v>
      </c>
      <c r="I21" s="9">
        <f t="shared" si="3"/>
        <v>123</v>
      </c>
      <c r="J21" s="1">
        <v>111</v>
      </c>
    </row>
    <row r="22" spans="1:10" ht="34.35" customHeight="1" x14ac:dyDescent="0.15">
      <c r="A22" s="40" t="s">
        <v>65</v>
      </c>
      <c r="B22" s="54" t="s">
        <v>44</v>
      </c>
      <c r="C22" s="54"/>
      <c r="D22" s="55"/>
      <c r="E22" s="2">
        <v>1956</v>
      </c>
      <c r="F22" s="2">
        <v>574</v>
      </c>
      <c r="G22" s="2">
        <v>143</v>
      </c>
      <c r="H22" s="4">
        <f t="shared" si="2"/>
        <v>13</v>
      </c>
      <c r="I22" s="9">
        <f t="shared" si="3"/>
        <v>143</v>
      </c>
      <c r="J22" s="1">
        <v>130</v>
      </c>
    </row>
    <row r="23" spans="1:10" ht="34.35" customHeight="1" x14ac:dyDescent="0.15">
      <c r="A23" s="41"/>
      <c r="B23" s="44" t="s">
        <v>9</v>
      </c>
      <c r="C23" s="53"/>
      <c r="D23" s="53"/>
      <c r="E23" s="2">
        <v>654</v>
      </c>
      <c r="F23" s="2">
        <v>328</v>
      </c>
      <c r="G23" s="2">
        <v>142</v>
      </c>
      <c r="H23" s="4">
        <f t="shared" si="0"/>
        <v>9</v>
      </c>
      <c r="I23" s="9">
        <f t="shared" si="1"/>
        <v>142</v>
      </c>
      <c r="J23" s="1">
        <v>133</v>
      </c>
    </row>
    <row r="24" spans="1:10" ht="34.35" customHeight="1" x14ac:dyDescent="0.15">
      <c r="A24" s="42"/>
      <c r="B24" s="54" t="s">
        <v>41</v>
      </c>
      <c r="C24" s="54"/>
      <c r="D24" s="55"/>
      <c r="E24" s="2">
        <v>1321</v>
      </c>
      <c r="F24" s="2">
        <v>931</v>
      </c>
      <c r="G24" s="2">
        <v>253</v>
      </c>
      <c r="H24" s="4">
        <f>G24-J24</f>
        <v>-8</v>
      </c>
      <c r="I24" s="9">
        <f>G24</f>
        <v>253</v>
      </c>
      <c r="J24" s="1">
        <v>261</v>
      </c>
    </row>
    <row r="25" spans="1:10" ht="34.35" customHeight="1" x14ac:dyDescent="0.15">
      <c r="A25" s="40" t="s">
        <v>66</v>
      </c>
      <c r="B25" s="44" t="s">
        <v>10</v>
      </c>
      <c r="C25" s="53"/>
      <c r="D25" s="53"/>
      <c r="E25" s="2">
        <v>1612</v>
      </c>
      <c r="F25" s="2">
        <v>676</v>
      </c>
      <c r="G25" s="2">
        <v>233</v>
      </c>
      <c r="H25" s="4">
        <f t="shared" si="0"/>
        <v>-52</v>
      </c>
      <c r="I25" s="9">
        <f t="shared" si="1"/>
        <v>233</v>
      </c>
      <c r="J25" s="1">
        <v>285</v>
      </c>
    </row>
    <row r="26" spans="1:10" ht="34.35" customHeight="1" x14ac:dyDescent="0.15">
      <c r="A26" s="41"/>
      <c r="B26" s="43" t="s">
        <v>24</v>
      </c>
      <c r="C26" s="43"/>
      <c r="D26" s="44"/>
      <c r="E26" s="2">
        <v>1517</v>
      </c>
      <c r="F26" s="2">
        <v>1155</v>
      </c>
      <c r="G26" s="2">
        <v>929</v>
      </c>
      <c r="H26" s="4">
        <f>G26-J26</f>
        <v>164</v>
      </c>
      <c r="I26" s="9">
        <f>G26</f>
        <v>929</v>
      </c>
      <c r="J26" s="1">
        <v>765</v>
      </c>
    </row>
    <row r="27" spans="1:10" ht="34.35" customHeight="1" x14ac:dyDescent="0.15">
      <c r="A27" s="41"/>
      <c r="B27" s="43" t="s">
        <v>25</v>
      </c>
      <c r="C27" s="43"/>
      <c r="D27" s="44"/>
      <c r="E27" s="2">
        <v>111</v>
      </c>
      <c r="F27" s="2">
        <v>88</v>
      </c>
      <c r="G27" s="2">
        <v>45</v>
      </c>
      <c r="H27" s="4">
        <f>G27-J27</f>
        <v>-3</v>
      </c>
      <c r="I27" s="9">
        <f>G27</f>
        <v>45</v>
      </c>
      <c r="J27" s="1">
        <v>48</v>
      </c>
    </row>
    <row r="28" spans="1:10" ht="34.35" customHeight="1" x14ac:dyDescent="0.15">
      <c r="A28" s="42"/>
      <c r="B28" s="43" t="s">
        <v>26</v>
      </c>
      <c r="C28" s="43"/>
      <c r="D28" s="44"/>
      <c r="E28" s="2">
        <v>164</v>
      </c>
      <c r="F28" s="2">
        <v>49</v>
      </c>
      <c r="G28" s="2">
        <v>12</v>
      </c>
      <c r="H28" s="4">
        <f>G28-J28</f>
        <v>-14</v>
      </c>
      <c r="I28" s="9">
        <f>G28</f>
        <v>12</v>
      </c>
      <c r="J28" s="1">
        <v>26</v>
      </c>
    </row>
    <row r="29" spans="1:10" ht="34.35" customHeight="1" x14ac:dyDescent="0.15">
      <c r="A29" s="40" t="s">
        <v>67</v>
      </c>
      <c r="B29" s="54" t="s">
        <v>46</v>
      </c>
      <c r="C29" s="54"/>
      <c r="D29" s="55"/>
      <c r="E29" s="2">
        <v>1968</v>
      </c>
      <c r="F29" s="2">
        <v>627</v>
      </c>
      <c r="G29" s="2">
        <v>181</v>
      </c>
      <c r="H29" s="4">
        <f>G29-J29</f>
        <v>-59</v>
      </c>
      <c r="I29" s="9">
        <f>G29</f>
        <v>181</v>
      </c>
      <c r="J29" s="1">
        <v>240</v>
      </c>
    </row>
    <row r="30" spans="1:10" ht="34.35" customHeight="1" x14ac:dyDescent="0.15">
      <c r="A30" s="41"/>
      <c r="B30" s="44" t="s">
        <v>12</v>
      </c>
      <c r="C30" s="53"/>
      <c r="D30" s="53"/>
      <c r="E30" s="2">
        <v>664</v>
      </c>
      <c r="F30" s="2">
        <v>249</v>
      </c>
      <c r="G30" s="2">
        <v>104</v>
      </c>
      <c r="H30" s="4">
        <f t="shared" si="0"/>
        <v>-26</v>
      </c>
      <c r="I30" s="9">
        <f t="shared" si="1"/>
        <v>104</v>
      </c>
      <c r="J30" s="1">
        <v>130</v>
      </c>
    </row>
    <row r="31" spans="1:10" ht="34.35" customHeight="1" x14ac:dyDescent="0.15">
      <c r="A31" s="41"/>
      <c r="B31" s="43" t="s">
        <v>27</v>
      </c>
      <c r="C31" s="43"/>
      <c r="D31" s="44"/>
      <c r="E31" s="2">
        <v>0</v>
      </c>
      <c r="F31" s="2">
        <v>0</v>
      </c>
      <c r="G31" s="2">
        <v>0</v>
      </c>
      <c r="H31" s="4">
        <f t="shared" ref="H31:H36" si="4">G31-J31</f>
        <v>-16</v>
      </c>
      <c r="I31" s="9">
        <f t="shared" ref="I31:I36" si="5">G31</f>
        <v>0</v>
      </c>
      <c r="J31" s="1">
        <v>16</v>
      </c>
    </row>
    <row r="32" spans="1:10" ht="34.35" customHeight="1" x14ac:dyDescent="0.15">
      <c r="A32" s="41"/>
      <c r="B32" s="43" t="s">
        <v>28</v>
      </c>
      <c r="C32" s="43"/>
      <c r="D32" s="44"/>
      <c r="E32" s="2">
        <v>1089</v>
      </c>
      <c r="F32" s="2">
        <v>481</v>
      </c>
      <c r="G32" s="2">
        <v>286</v>
      </c>
      <c r="H32" s="4">
        <f t="shared" si="4"/>
        <v>-60</v>
      </c>
      <c r="I32" s="9">
        <f t="shared" si="5"/>
        <v>286</v>
      </c>
      <c r="J32" s="1">
        <v>346</v>
      </c>
    </row>
    <row r="33" spans="1:10" ht="34.35" customHeight="1" x14ac:dyDescent="0.15">
      <c r="A33" s="42"/>
      <c r="B33" s="43" t="s">
        <v>29</v>
      </c>
      <c r="C33" s="43"/>
      <c r="D33" s="44"/>
      <c r="E33" s="2">
        <v>98</v>
      </c>
      <c r="F33" s="2">
        <v>78</v>
      </c>
      <c r="G33" s="2">
        <v>70</v>
      </c>
      <c r="H33" s="4">
        <f t="shared" si="4"/>
        <v>64</v>
      </c>
      <c r="I33" s="9">
        <f t="shared" si="5"/>
        <v>70</v>
      </c>
      <c r="J33" s="1">
        <v>6</v>
      </c>
    </row>
    <row r="34" spans="1:10" ht="34.35" customHeight="1" x14ac:dyDescent="0.15">
      <c r="A34" s="40" t="s">
        <v>68</v>
      </c>
      <c r="B34" s="43" t="s">
        <v>43</v>
      </c>
      <c r="C34" s="43"/>
      <c r="D34" s="44"/>
      <c r="E34" s="2">
        <v>1906</v>
      </c>
      <c r="F34" s="2">
        <v>667</v>
      </c>
      <c r="G34" s="2">
        <v>163</v>
      </c>
      <c r="H34" s="4">
        <f t="shared" si="4"/>
        <v>-79</v>
      </c>
      <c r="I34" s="9">
        <f t="shared" si="5"/>
        <v>163</v>
      </c>
      <c r="J34" s="1">
        <v>242</v>
      </c>
    </row>
    <row r="35" spans="1:10" ht="34.35" customHeight="1" x14ac:dyDescent="0.15">
      <c r="A35" s="41"/>
      <c r="B35" s="58" t="s">
        <v>72</v>
      </c>
      <c r="C35" s="58"/>
      <c r="D35" s="59"/>
      <c r="E35" s="2">
        <v>308</v>
      </c>
      <c r="F35" s="2">
        <v>220</v>
      </c>
      <c r="G35" s="2">
        <v>80</v>
      </c>
      <c r="H35" s="4">
        <f t="shared" si="4"/>
        <v>-58</v>
      </c>
      <c r="I35" s="9">
        <f t="shared" si="5"/>
        <v>80</v>
      </c>
      <c r="J35" s="1">
        <v>138</v>
      </c>
    </row>
    <row r="36" spans="1:10" ht="34.35" customHeight="1" x14ac:dyDescent="0.15">
      <c r="A36" s="42"/>
      <c r="B36" s="44" t="s">
        <v>11</v>
      </c>
      <c r="C36" s="53"/>
      <c r="D36" s="53"/>
      <c r="E36" s="2">
        <v>821</v>
      </c>
      <c r="F36" s="2">
        <v>709</v>
      </c>
      <c r="G36" s="2">
        <v>397</v>
      </c>
      <c r="H36" s="4">
        <f t="shared" si="4"/>
        <v>-17</v>
      </c>
      <c r="I36" s="9">
        <f t="shared" si="5"/>
        <v>397</v>
      </c>
      <c r="J36" s="1">
        <v>414</v>
      </c>
    </row>
    <row r="37" spans="1:10" ht="34.35" customHeight="1" x14ac:dyDescent="0.15">
      <c r="A37" s="40" t="s">
        <v>69</v>
      </c>
      <c r="B37" s="44" t="s">
        <v>13</v>
      </c>
      <c r="C37" s="53"/>
      <c r="D37" s="53"/>
      <c r="E37" s="2">
        <v>2493</v>
      </c>
      <c r="F37" s="2">
        <v>858</v>
      </c>
      <c r="G37" s="2">
        <v>183</v>
      </c>
      <c r="H37" s="4">
        <f t="shared" si="0"/>
        <v>49</v>
      </c>
      <c r="I37" s="9">
        <f t="shared" si="1"/>
        <v>183</v>
      </c>
      <c r="J37" s="1">
        <v>134</v>
      </c>
    </row>
    <row r="38" spans="1:10" ht="34.35" customHeight="1" x14ac:dyDescent="0.15">
      <c r="A38" s="41"/>
      <c r="B38" s="43" t="s">
        <v>31</v>
      </c>
      <c r="C38" s="43"/>
      <c r="D38" s="44"/>
      <c r="E38" s="2">
        <v>735</v>
      </c>
      <c r="F38" s="2">
        <v>469</v>
      </c>
      <c r="G38" s="2">
        <v>309</v>
      </c>
      <c r="H38" s="4">
        <f>G38-J38</f>
        <v>47</v>
      </c>
      <c r="I38" s="9">
        <f>G38</f>
        <v>309</v>
      </c>
      <c r="J38" s="1">
        <v>262</v>
      </c>
    </row>
    <row r="39" spans="1:10" ht="34.35" customHeight="1" x14ac:dyDescent="0.15">
      <c r="A39" s="42"/>
      <c r="B39" s="43" t="s">
        <v>32</v>
      </c>
      <c r="C39" s="43"/>
      <c r="D39" s="44"/>
      <c r="E39" s="2">
        <v>431</v>
      </c>
      <c r="F39" s="2">
        <v>168</v>
      </c>
      <c r="G39" s="2">
        <v>66</v>
      </c>
      <c r="H39" s="4">
        <f>G39-J39</f>
        <v>10</v>
      </c>
      <c r="I39" s="9">
        <f>G39</f>
        <v>66</v>
      </c>
      <c r="J39" s="1">
        <v>56</v>
      </c>
    </row>
    <row r="40" spans="1:10" ht="34.35" customHeight="1" x14ac:dyDescent="0.15">
      <c r="A40" s="40" t="s">
        <v>70</v>
      </c>
      <c r="B40" s="44" t="s">
        <v>14</v>
      </c>
      <c r="C40" s="53"/>
      <c r="D40" s="53"/>
      <c r="E40" s="2">
        <v>5457</v>
      </c>
      <c r="F40" s="2">
        <v>3038</v>
      </c>
      <c r="G40" s="2">
        <v>721</v>
      </c>
      <c r="H40" s="4">
        <f t="shared" si="0"/>
        <v>-72</v>
      </c>
      <c r="I40" s="9">
        <f t="shared" si="1"/>
        <v>721</v>
      </c>
      <c r="J40" s="1">
        <v>793</v>
      </c>
    </row>
    <row r="41" spans="1:10" ht="34.35" customHeight="1" x14ac:dyDescent="0.15">
      <c r="A41" s="41"/>
      <c r="B41" s="43" t="s">
        <v>33</v>
      </c>
      <c r="C41" s="43"/>
      <c r="D41" s="44"/>
      <c r="E41" s="2">
        <v>2964</v>
      </c>
      <c r="F41" s="2">
        <v>2039</v>
      </c>
      <c r="G41" s="2">
        <v>548</v>
      </c>
      <c r="H41" s="4">
        <f>G41-J41</f>
        <v>-29</v>
      </c>
      <c r="I41" s="9">
        <f>G41</f>
        <v>548</v>
      </c>
      <c r="J41" s="1">
        <v>577</v>
      </c>
    </row>
    <row r="42" spans="1:10" ht="34.35" customHeight="1" x14ac:dyDescent="0.15">
      <c r="A42" s="41"/>
      <c r="B42" s="43" t="s">
        <v>34</v>
      </c>
      <c r="C42" s="43"/>
      <c r="D42" s="44"/>
      <c r="E42" s="2">
        <v>1708</v>
      </c>
      <c r="F42" s="2">
        <v>1230</v>
      </c>
      <c r="G42" s="2">
        <v>917</v>
      </c>
      <c r="H42" s="4">
        <f>G42-J42</f>
        <v>266</v>
      </c>
      <c r="I42" s="9">
        <f>G42</f>
        <v>917</v>
      </c>
      <c r="J42" s="1">
        <v>651</v>
      </c>
    </row>
    <row r="43" spans="1:10" ht="34.35" customHeight="1" x14ac:dyDescent="0.15">
      <c r="A43" s="42"/>
      <c r="B43" s="43" t="s">
        <v>35</v>
      </c>
      <c r="C43" s="43"/>
      <c r="D43" s="44"/>
      <c r="E43" s="2">
        <v>559</v>
      </c>
      <c r="F43" s="2">
        <v>237</v>
      </c>
      <c r="G43" s="2">
        <v>117</v>
      </c>
      <c r="H43" s="4">
        <f>G43-J43</f>
        <v>18</v>
      </c>
      <c r="I43" s="9">
        <f>G43</f>
        <v>117</v>
      </c>
      <c r="J43" s="1">
        <v>99</v>
      </c>
    </row>
    <row r="44" spans="1:10" ht="34.35" customHeight="1" x14ac:dyDescent="0.15">
      <c r="A44" s="40" t="s">
        <v>71</v>
      </c>
      <c r="B44" s="44" t="s">
        <v>15</v>
      </c>
      <c r="C44" s="53"/>
      <c r="D44" s="53"/>
      <c r="E44" s="2">
        <v>2145</v>
      </c>
      <c r="F44" s="2">
        <v>771</v>
      </c>
      <c r="G44" s="2">
        <v>130</v>
      </c>
      <c r="H44" s="4">
        <f t="shared" si="0"/>
        <v>15</v>
      </c>
      <c r="I44" s="9">
        <f t="shared" si="1"/>
        <v>130</v>
      </c>
      <c r="J44" s="1">
        <v>115</v>
      </c>
    </row>
    <row r="45" spans="1:10" ht="34.35" customHeight="1" x14ac:dyDescent="0.15">
      <c r="A45" s="41"/>
      <c r="B45" s="43" t="s">
        <v>36</v>
      </c>
      <c r="C45" s="43"/>
      <c r="D45" s="44"/>
      <c r="E45" s="2">
        <v>387</v>
      </c>
      <c r="F45" s="2">
        <v>185</v>
      </c>
      <c r="G45" s="2">
        <v>100</v>
      </c>
      <c r="H45" s="4">
        <f t="shared" si="0"/>
        <v>-9</v>
      </c>
      <c r="I45" s="9">
        <f t="shared" si="1"/>
        <v>100</v>
      </c>
      <c r="J45" s="1">
        <v>109</v>
      </c>
    </row>
    <row r="46" spans="1:10" ht="34.35" customHeight="1" x14ac:dyDescent="0.15">
      <c r="A46" s="41"/>
      <c r="B46" s="60" t="s">
        <v>45</v>
      </c>
      <c r="C46" s="60"/>
      <c r="D46" s="61"/>
      <c r="E46" s="2">
        <v>721</v>
      </c>
      <c r="F46" s="2">
        <v>534</v>
      </c>
      <c r="G46" s="2">
        <v>369</v>
      </c>
      <c r="H46" s="4">
        <f t="shared" si="0"/>
        <v>51</v>
      </c>
      <c r="I46" s="9">
        <f t="shared" si="1"/>
        <v>369</v>
      </c>
      <c r="J46" s="1">
        <v>318</v>
      </c>
    </row>
    <row r="47" spans="1:10" ht="34.35" customHeight="1" x14ac:dyDescent="0.15">
      <c r="A47" s="41"/>
      <c r="B47" s="43" t="s">
        <v>47</v>
      </c>
      <c r="C47" s="43"/>
      <c r="D47" s="44"/>
      <c r="E47" s="2">
        <v>288</v>
      </c>
      <c r="F47" s="2">
        <v>181</v>
      </c>
      <c r="G47" s="2">
        <v>108</v>
      </c>
      <c r="H47" s="4">
        <f t="shared" si="0"/>
        <v>26</v>
      </c>
      <c r="I47" s="9">
        <f>G47</f>
        <v>108</v>
      </c>
      <c r="J47" s="1">
        <v>82</v>
      </c>
    </row>
    <row r="48" spans="1:10" ht="34.35" customHeight="1" x14ac:dyDescent="0.15">
      <c r="A48" s="41"/>
      <c r="B48" s="60" t="s">
        <v>48</v>
      </c>
      <c r="C48" s="60"/>
      <c r="D48" s="61"/>
      <c r="E48" s="2">
        <v>160</v>
      </c>
      <c r="F48" s="2">
        <v>105</v>
      </c>
      <c r="G48" s="2">
        <v>65</v>
      </c>
      <c r="H48" s="4">
        <f t="shared" si="0"/>
        <v>10</v>
      </c>
      <c r="I48" s="18">
        <f>G48</f>
        <v>65</v>
      </c>
      <c r="J48" s="1">
        <v>55</v>
      </c>
    </row>
    <row r="49" spans="1:10" ht="34.35" customHeight="1" thickBot="1" x14ac:dyDescent="0.2">
      <c r="A49" s="41"/>
      <c r="B49" s="54" t="s">
        <v>76</v>
      </c>
      <c r="C49" s="54"/>
      <c r="D49" s="55"/>
      <c r="E49" s="5">
        <v>13</v>
      </c>
      <c r="F49" s="5">
        <v>11</v>
      </c>
      <c r="G49" s="5">
        <v>11</v>
      </c>
      <c r="H49" s="12">
        <f>G49-J49</f>
        <v>11</v>
      </c>
      <c r="I49" s="13">
        <f>G49</f>
        <v>11</v>
      </c>
      <c r="J49" s="1">
        <v>0</v>
      </c>
    </row>
    <row r="50" spans="1:10" ht="34.35" customHeight="1" thickBot="1" x14ac:dyDescent="0.2">
      <c r="A50" s="65" t="s">
        <v>18</v>
      </c>
      <c r="B50" s="66"/>
      <c r="C50" s="66"/>
      <c r="D50" s="67"/>
      <c r="E50" s="25">
        <f>SUM(E4:E49)</f>
        <v>91986</v>
      </c>
      <c r="F50" s="25">
        <f t="shared" ref="F50:G50" si="6">SUM(F4:F49)</f>
        <v>41742</v>
      </c>
      <c r="G50" s="25">
        <f t="shared" si="6"/>
        <v>15330</v>
      </c>
      <c r="H50" s="26">
        <f>SUM(H4:H49)</f>
        <v>1416</v>
      </c>
      <c r="I50" s="27">
        <f t="shared" ref="I50" si="7">SUM(I4:I48)</f>
        <v>15319</v>
      </c>
    </row>
    <row r="51" spans="1:10" ht="35.25" customHeight="1" x14ac:dyDescent="0.15">
      <c r="B51" s="15"/>
      <c r="C51" s="15"/>
      <c r="D51" s="15"/>
      <c r="E51" s="16"/>
      <c r="F51" s="16"/>
      <c r="G51" s="16"/>
      <c r="H51" s="14"/>
      <c r="I51" s="17"/>
    </row>
    <row r="52" spans="1:10" ht="9" customHeight="1" x14ac:dyDescent="0.15">
      <c r="B52" s="56"/>
      <c r="C52" s="57"/>
      <c r="D52" s="57"/>
      <c r="E52" s="57"/>
      <c r="F52" s="57"/>
      <c r="G52" s="57"/>
      <c r="H52" s="21"/>
    </row>
    <row r="53" spans="1:10" ht="30.75" customHeight="1" x14ac:dyDescent="0.15"/>
  </sheetData>
  <mergeCells count="60">
    <mergeCell ref="A44:A49"/>
    <mergeCell ref="A40:A43"/>
    <mergeCell ref="A50:D50"/>
    <mergeCell ref="B10:B11"/>
    <mergeCell ref="A4:A21"/>
    <mergeCell ref="A25:A28"/>
    <mergeCell ref="A22:A24"/>
    <mergeCell ref="A37:A39"/>
    <mergeCell ref="A29:A33"/>
    <mergeCell ref="B23:D23"/>
    <mergeCell ref="B25:D25"/>
    <mergeCell ref="B36:D36"/>
    <mergeCell ref="C11:D11"/>
    <mergeCell ref="C10:D10"/>
    <mergeCell ref="C19:D19"/>
    <mergeCell ref="B46:D46"/>
    <mergeCell ref="B52:G52"/>
    <mergeCell ref="B12:D12"/>
    <mergeCell ref="B13:D13"/>
    <mergeCell ref="B14:D14"/>
    <mergeCell ref="B15:D15"/>
    <mergeCell ref="B32:D32"/>
    <mergeCell ref="B43:D43"/>
    <mergeCell ref="B45:D45"/>
    <mergeCell ref="B24:D24"/>
    <mergeCell ref="B35:D35"/>
    <mergeCell ref="B22:D22"/>
    <mergeCell ref="B29:D29"/>
    <mergeCell ref="B47:D47"/>
    <mergeCell ref="B48:D48"/>
    <mergeCell ref="B18:B21"/>
    <mergeCell ref="C18:D18"/>
    <mergeCell ref="B40:D40"/>
    <mergeCell ref="B44:D44"/>
    <mergeCell ref="B49:D49"/>
    <mergeCell ref="B30:D30"/>
    <mergeCell ref="B37:D37"/>
    <mergeCell ref="B42:D42"/>
    <mergeCell ref="B41:D41"/>
    <mergeCell ref="B31:D31"/>
    <mergeCell ref="B33:D33"/>
    <mergeCell ref="B38:D38"/>
    <mergeCell ref="B39:D39"/>
    <mergeCell ref="B34:D34"/>
    <mergeCell ref="B1:H1"/>
    <mergeCell ref="B2:H2"/>
    <mergeCell ref="B3:D3"/>
    <mergeCell ref="B4:B9"/>
    <mergeCell ref="C4:C5"/>
    <mergeCell ref="C6:D6"/>
    <mergeCell ref="C7:D7"/>
    <mergeCell ref="C8:D8"/>
    <mergeCell ref="C9:D9"/>
    <mergeCell ref="A34:A36"/>
    <mergeCell ref="B16:D16"/>
    <mergeCell ref="B26:D26"/>
    <mergeCell ref="B27:D27"/>
    <mergeCell ref="B28:D28"/>
    <mergeCell ref="B17:D17"/>
    <mergeCell ref="C20:C21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LEFT('04'!B2:H2,4)+1&amp;"/1/1～1/31"</f>
        <v>2019/1/1～1/31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4396</v>
      </c>
      <c r="F4" s="32">
        <v>2043</v>
      </c>
      <c r="G4" s="32">
        <v>413</v>
      </c>
      <c r="H4" s="33">
        <f>G4-'12'!G4</f>
        <v>-39</v>
      </c>
      <c r="I4" s="10">
        <f>'12'!I4+G4</f>
        <v>4834</v>
      </c>
    </row>
    <row r="5" spans="1:9" ht="34.15" customHeight="1" x14ac:dyDescent="0.15">
      <c r="A5" s="41"/>
      <c r="B5" s="44"/>
      <c r="C5" s="52"/>
      <c r="D5" s="23" t="s">
        <v>4</v>
      </c>
      <c r="E5" s="2">
        <v>6203</v>
      </c>
      <c r="F5" s="2">
        <v>3331</v>
      </c>
      <c r="G5" s="2">
        <v>1120</v>
      </c>
      <c r="H5" s="4">
        <f>G5-'12'!G5</f>
        <v>7</v>
      </c>
      <c r="I5" s="9">
        <f>'12'!I5+G5</f>
        <v>12083</v>
      </c>
    </row>
    <row r="6" spans="1:9" ht="34.15" customHeight="1" x14ac:dyDescent="0.15">
      <c r="A6" s="41"/>
      <c r="B6" s="44"/>
      <c r="C6" s="52" t="s">
        <v>7</v>
      </c>
      <c r="D6" s="52"/>
      <c r="E6" s="2">
        <v>4075</v>
      </c>
      <c r="F6" s="2">
        <v>1562</v>
      </c>
      <c r="G6" s="2">
        <v>426</v>
      </c>
      <c r="H6" s="4">
        <f>G6-'12'!G6</f>
        <v>7</v>
      </c>
      <c r="I6" s="9">
        <f>'12'!I6+G6</f>
        <v>4310</v>
      </c>
    </row>
    <row r="7" spans="1:9" ht="34.15" customHeight="1" x14ac:dyDescent="0.15">
      <c r="A7" s="41"/>
      <c r="B7" s="44"/>
      <c r="C7" s="52" t="s">
        <v>5</v>
      </c>
      <c r="D7" s="52"/>
      <c r="E7" s="2">
        <v>4102</v>
      </c>
      <c r="F7" s="2">
        <v>1686</v>
      </c>
      <c r="G7" s="2">
        <v>556</v>
      </c>
      <c r="H7" s="4">
        <f>G7-'12'!G7</f>
        <v>33</v>
      </c>
      <c r="I7" s="9">
        <f>'12'!I7+G7</f>
        <v>5210</v>
      </c>
    </row>
    <row r="8" spans="1:9" ht="34.15" customHeight="1" x14ac:dyDescent="0.15">
      <c r="A8" s="41"/>
      <c r="B8" s="44"/>
      <c r="C8" s="52" t="s">
        <v>6</v>
      </c>
      <c r="D8" s="52"/>
      <c r="E8" s="2">
        <v>1346</v>
      </c>
      <c r="F8" s="2">
        <v>664</v>
      </c>
      <c r="G8" s="2">
        <v>246</v>
      </c>
      <c r="H8" s="4">
        <f>G8-'12'!G8</f>
        <v>4</v>
      </c>
      <c r="I8" s="9">
        <f>'12'!I8+G8</f>
        <v>2825</v>
      </c>
    </row>
    <row r="9" spans="1:9" ht="34.15" customHeight="1" x14ac:dyDescent="0.15">
      <c r="A9" s="41"/>
      <c r="B9" s="44"/>
      <c r="C9" s="52" t="s">
        <v>17</v>
      </c>
      <c r="D9" s="52"/>
      <c r="E9" s="2">
        <v>863</v>
      </c>
      <c r="F9" s="2">
        <v>509</v>
      </c>
      <c r="G9" s="2">
        <v>220</v>
      </c>
      <c r="H9" s="4">
        <f>G9-'12'!G9</f>
        <v>-19</v>
      </c>
      <c r="I9" s="9">
        <f>'12'!I9+G9</f>
        <v>2383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2266</v>
      </c>
      <c r="F10" s="2">
        <v>1232</v>
      </c>
      <c r="G10" s="2">
        <v>366</v>
      </c>
      <c r="H10" s="4">
        <f>G10-'12'!G10</f>
        <v>-44</v>
      </c>
      <c r="I10" s="9">
        <f>'12'!I10+G10</f>
        <v>4051</v>
      </c>
    </row>
    <row r="11" spans="1:9" ht="34.15" customHeight="1" x14ac:dyDescent="0.15">
      <c r="A11" s="41"/>
      <c r="B11" s="64"/>
      <c r="C11" s="52" t="s">
        <v>7</v>
      </c>
      <c r="D11" s="52"/>
      <c r="E11" s="2">
        <v>1958</v>
      </c>
      <c r="F11" s="2">
        <v>1042</v>
      </c>
      <c r="G11" s="2">
        <v>376</v>
      </c>
      <c r="H11" s="4">
        <f>G11-'12'!G11</f>
        <v>-102</v>
      </c>
      <c r="I11" s="9">
        <f>'12'!I11+G11</f>
        <v>3806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5824</v>
      </c>
      <c r="F12" s="2">
        <v>2402</v>
      </c>
      <c r="G12" s="2">
        <v>1143</v>
      </c>
      <c r="H12" s="4">
        <f>G12-'12'!G12</f>
        <v>-151</v>
      </c>
      <c r="I12" s="9">
        <f>'12'!I12+G12</f>
        <v>12350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1267</v>
      </c>
      <c r="F13" s="2">
        <v>781</v>
      </c>
      <c r="G13" s="2">
        <v>430</v>
      </c>
      <c r="H13" s="4">
        <f>G13-'12'!G13</f>
        <v>-63</v>
      </c>
      <c r="I13" s="9">
        <f>'12'!I13+G13</f>
        <v>4939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2375</v>
      </c>
      <c r="F14" s="2">
        <v>1085</v>
      </c>
      <c r="G14" s="2">
        <v>275</v>
      </c>
      <c r="H14" s="4">
        <f>G14-'12'!G14</f>
        <v>4</v>
      </c>
      <c r="I14" s="9">
        <f>'12'!I14+G14</f>
        <v>3931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668</v>
      </c>
      <c r="F15" s="2">
        <v>380</v>
      </c>
      <c r="G15" s="2">
        <v>183</v>
      </c>
      <c r="H15" s="4">
        <f>G15-'12'!G15</f>
        <v>-5</v>
      </c>
      <c r="I15" s="9">
        <f>'12'!I15+G15</f>
        <v>1726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362</v>
      </c>
      <c r="F16" s="2">
        <v>215</v>
      </c>
      <c r="G16" s="2">
        <v>125</v>
      </c>
      <c r="H16" s="4">
        <f>G16-'12'!G16</f>
        <v>3</v>
      </c>
      <c r="I16" s="9">
        <f>'12'!I16+G16</f>
        <v>1422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1665</v>
      </c>
      <c r="F17" s="2">
        <v>992</v>
      </c>
      <c r="G17" s="2">
        <v>492</v>
      </c>
      <c r="H17" s="4">
        <f>G17-'12'!G17</f>
        <v>-3</v>
      </c>
      <c r="I17" s="9">
        <f>'12'!I17+G17</f>
        <v>4121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6383</v>
      </c>
      <c r="F18" s="2">
        <v>1432</v>
      </c>
      <c r="G18" s="2">
        <v>212</v>
      </c>
      <c r="H18" s="4">
        <f>G18-'12'!G18</f>
        <v>13</v>
      </c>
      <c r="I18" s="9">
        <f>'12'!I18+G18</f>
        <v>2240</v>
      </c>
    </row>
    <row r="19" spans="1:9" ht="34.15" customHeight="1" x14ac:dyDescent="0.15">
      <c r="A19" s="41"/>
      <c r="B19" s="63"/>
      <c r="C19" s="52" t="s">
        <v>5</v>
      </c>
      <c r="D19" s="52"/>
      <c r="E19" s="2">
        <v>7676</v>
      </c>
      <c r="F19" s="2">
        <v>1557</v>
      </c>
      <c r="G19" s="2">
        <v>252</v>
      </c>
      <c r="H19" s="4">
        <f>G19-'12'!G19</f>
        <v>-45</v>
      </c>
      <c r="I19" s="9">
        <f>'12'!I19+G19</f>
        <v>2883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3988</v>
      </c>
      <c r="F20" s="2">
        <v>1121</v>
      </c>
      <c r="G20" s="2">
        <v>124</v>
      </c>
      <c r="H20" s="4">
        <f>G20-'12'!G20</f>
        <v>10</v>
      </c>
      <c r="I20" s="9">
        <f>'12'!I20+G20</f>
        <v>1327</v>
      </c>
    </row>
    <row r="21" spans="1:9" ht="34.15" customHeight="1" x14ac:dyDescent="0.15">
      <c r="A21" s="42"/>
      <c r="B21" s="64"/>
      <c r="C21" s="46"/>
      <c r="D21" s="24" t="s">
        <v>4</v>
      </c>
      <c r="E21" s="2">
        <v>899</v>
      </c>
      <c r="F21" s="2">
        <v>561</v>
      </c>
      <c r="G21" s="2">
        <v>110</v>
      </c>
      <c r="H21" s="4">
        <f>G21-'12'!G21</f>
        <v>3</v>
      </c>
      <c r="I21" s="9">
        <f>'12'!I21+G21</f>
        <v>1135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2207</v>
      </c>
      <c r="F22" s="2">
        <v>556</v>
      </c>
      <c r="G22" s="2">
        <v>119</v>
      </c>
      <c r="H22" s="4">
        <f>G22-'12'!G22</f>
        <v>-25</v>
      </c>
      <c r="I22" s="9">
        <f>'12'!I22+G22</f>
        <v>1467</v>
      </c>
    </row>
    <row r="23" spans="1:9" ht="34.15" customHeight="1" x14ac:dyDescent="0.15">
      <c r="A23" s="41"/>
      <c r="B23" s="44" t="s">
        <v>9</v>
      </c>
      <c r="C23" s="53"/>
      <c r="D23" s="53"/>
      <c r="E23" s="2">
        <v>485</v>
      </c>
      <c r="F23" s="2">
        <v>240</v>
      </c>
      <c r="G23" s="2">
        <v>94</v>
      </c>
      <c r="H23" s="4">
        <f>G23-'12'!G23</f>
        <v>-28</v>
      </c>
      <c r="I23" s="9">
        <f>'12'!I23+G23</f>
        <v>1643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1185</v>
      </c>
      <c r="F24" s="2">
        <v>869</v>
      </c>
      <c r="G24" s="2">
        <v>228</v>
      </c>
      <c r="H24" s="4">
        <f>G24-'12'!G24</f>
        <v>-50</v>
      </c>
      <c r="I24" s="9">
        <f>'12'!I24+G24</f>
        <v>3172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2019</v>
      </c>
      <c r="F25" s="2">
        <v>708</v>
      </c>
      <c r="G25" s="2">
        <v>217</v>
      </c>
      <c r="H25" s="4">
        <f>G25-'12'!G25</f>
        <v>38</v>
      </c>
      <c r="I25" s="9">
        <f>'12'!I25+G25</f>
        <v>2219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1139</v>
      </c>
      <c r="F26" s="2">
        <v>792</v>
      </c>
      <c r="G26" s="2">
        <v>563</v>
      </c>
      <c r="H26" s="4">
        <f>G26-'12'!G26</f>
        <v>-40</v>
      </c>
      <c r="I26" s="9">
        <f>'12'!I26+G26</f>
        <v>9747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68</v>
      </c>
      <c r="F27" s="2">
        <v>56</v>
      </c>
      <c r="G27" s="2">
        <v>26</v>
      </c>
      <c r="H27" s="4">
        <f>G27-'12'!G27</f>
        <v>-9</v>
      </c>
      <c r="I27" s="9">
        <f>'12'!I27+G27</f>
        <v>513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277</v>
      </c>
      <c r="F28" s="2">
        <v>54</v>
      </c>
      <c r="G28" s="2">
        <v>6</v>
      </c>
      <c r="H28" s="4">
        <f>G28-'12'!G28</f>
        <v>-1</v>
      </c>
      <c r="I28" s="9">
        <f>'12'!I28+G28</f>
        <v>134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1962</v>
      </c>
      <c r="F29" s="2">
        <v>578</v>
      </c>
      <c r="G29" s="2">
        <v>164</v>
      </c>
      <c r="H29" s="4">
        <f>G29-'12'!G29</f>
        <v>-16</v>
      </c>
      <c r="I29" s="9">
        <f>'12'!I29+G29</f>
        <v>1768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649</v>
      </c>
      <c r="F30" s="2">
        <v>207</v>
      </c>
      <c r="G30" s="2">
        <v>82</v>
      </c>
      <c r="H30" s="4">
        <f>G30-'12'!G30</f>
        <v>8</v>
      </c>
      <c r="I30" s="9">
        <f>'12'!I30+G30</f>
        <v>851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724</v>
      </c>
      <c r="F31" s="2">
        <v>452</v>
      </c>
      <c r="G31" s="2">
        <v>197</v>
      </c>
      <c r="H31" s="4">
        <f>G31-'12'!G31</f>
        <v>4</v>
      </c>
      <c r="I31" s="9">
        <f>'12'!I31+G31</f>
        <v>1707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1026</v>
      </c>
      <c r="F32" s="2">
        <v>517</v>
      </c>
      <c r="G32" s="2">
        <v>300</v>
      </c>
      <c r="H32" s="4">
        <f>G32-'12'!G32</f>
        <v>49</v>
      </c>
      <c r="I32" s="9">
        <f>'12'!I32+G32</f>
        <v>2598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10</v>
      </c>
      <c r="F33" s="2">
        <v>10</v>
      </c>
      <c r="G33" s="2">
        <v>6</v>
      </c>
      <c r="H33" s="4">
        <f>G33-'12'!G33</f>
        <v>-5</v>
      </c>
      <c r="I33" s="9">
        <f>'12'!I33+G33</f>
        <v>1123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2059</v>
      </c>
      <c r="F34" s="2">
        <v>718</v>
      </c>
      <c r="G34" s="2">
        <v>180</v>
      </c>
      <c r="H34" s="4">
        <f>G34-'12'!G34</f>
        <v>-27</v>
      </c>
      <c r="I34" s="9">
        <f>'12'!I34+G34</f>
        <v>1712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558</v>
      </c>
      <c r="F35" s="2">
        <v>305</v>
      </c>
      <c r="G35" s="2">
        <v>96</v>
      </c>
      <c r="H35" s="4">
        <f>G35-'12'!G35</f>
        <v>-17</v>
      </c>
      <c r="I35" s="9">
        <f>'12'!I35+G35</f>
        <v>989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486</v>
      </c>
      <c r="F36" s="2">
        <v>317</v>
      </c>
      <c r="G36" s="2">
        <v>216</v>
      </c>
      <c r="H36" s="4">
        <f>G36-'12'!G36</f>
        <v>8</v>
      </c>
      <c r="I36" s="9">
        <f>'12'!I36+G36</f>
        <v>2832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1967</v>
      </c>
      <c r="F37" s="2">
        <v>656</v>
      </c>
      <c r="G37" s="2">
        <v>115</v>
      </c>
      <c r="H37" s="4">
        <f>G37-'12'!G37</f>
        <v>-26</v>
      </c>
      <c r="I37" s="9">
        <f>'12'!I37+G37</f>
        <v>1630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521</v>
      </c>
      <c r="F38" s="2">
        <v>348</v>
      </c>
      <c r="G38" s="2">
        <v>242</v>
      </c>
      <c r="H38" s="4">
        <f>G38-'12'!G38</f>
        <v>-82</v>
      </c>
      <c r="I38" s="9">
        <f>'12'!I38+G38</f>
        <v>3245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371</v>
      </c>
      <c r="F39" s="2">
        <v>130</v>
      </c>
      <c r="G39" s="2">
        <v>38</v>
      </c>
      <c r="H39" s="4">
        <f>G39-'12'!G39</f>
        <v>-23</v>
      </c>
      <c r="I39" s="9">
        <f>'12'!I39+G39</f>
        <v>655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4718</v>
      </c>
      <c r="F40" s="2">
        <v>2387</v>
      </c>
      <c r="G40" s="2">
        <v>716</v>
      </c>
      <c r="H40" s="4">
        <f>G40-'12'!G40</f>
        <v>-54</v>
      </c>
      <c r="I40" s="9">
        <f>'12'!I40+G40</f>
        <v>7311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2193</v>
      </c>
      <c r="F41" s="2">
        <v>1450</v>
      </c>
      <c r="G41" s="2">
        <v>504</v>
      </c>
      <c r="H41" s="4">
        <f>G41-'12'!G41</f>
        <v>-112</v>
      </c>
      <c r="I41" s="9">
        <f>'12'!I41+G41</f>
        <v>5906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1374</v>
      </c>
      <c r="F42" s="2">
        <v>844</v>
      </c>
      <c r="G42" s="2">
        <v>516</v>
      </c>
      <c r="H42" s="4">
        <f>G42-'12'!G42</f>
        <v>-77</v>
      </c>
      <c r="I42" s="9">
        <f>'12'!I42+G42</f>
        <v>8284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610</v>
      </c>
      <c r="F43" s="2">
        <v>205</v>
      </c>
      <c r="G43" s="2">
        <v>94</v>
      </c>
      <c r="H43" s="4">
        <f>G43-'12'!G43</f>
        <v>-16</v>
      </c>
      <c r="I43" s="9">
        <f>'12'!I43+G43</f>
        <v>1004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1760</v>
      </c>
      <c r="F44" s="2">
        <v>653</v>
      </c>
      <c r="G44" s="2">
        <v>95</v>
      </c>
      <c r="H44" s="4">
        <f>G44-'12'!G44</f>
        <v>-24</v>
      </c>
      <c r="I44" s="9">
        <f>'12'!I44+G44</f>
        <v>1191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491</v>
      </c>
      <c r="F45" s="2">
        <v>152</v>
      </c>
      <c r="G45" s="2">
        <v>70</v>
      </c>
      <c r="H45" s="4">
        <f>G45-'12'!G45</f>
        <v>-42</v>
      </c>
      <c r="I45" s="9">
        <f>'12'!I45+G45</f>
        <v>1018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420</v>
      </c>
      <c r="F46" s="2">
        <v>333</v>
      </c>
      <c r="G46" s="2">
        <v>252</v>
      </c>
      <c r="H46" s="4">
        <f>G46-'12'!G46</f>
        <v>-26</v>
      </c>
      <c r="I46" s="9">
        <f>'12'!I46+G46</f>
        <v>4532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113</v>
      </c>
      <c r="F47" s="2">
        <v>70</v>
      </c>
      <c r="G47" s="2">
        <v>30</v>
      </c>
      <c r="H47" s="4">
        <f>G47-'12'!G47</f>
        <v>-55</v>
      </c>
      <c r="I47" s="9">
        <f>'12'!I47+G47</f>
        <v>1121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60</v>
      </c>
      <c r="F48" s="2">
        <v>42</v>
      </c>
      <c r="G48" s="2">
        <v>21</v>
      </c>
      <c r="H48" s="4">
        <f>G48-'12'!G48</f>
        <v>-31</v>
      </c>
      <c r="I48" s="9">
        <f>'12'!I48+G48</f>
        <v>708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2</v>
      </c>
      <c r="F49" s="5">
        <v>2</v>
      </c>
      <c r="G49" s="5">
        <v>2</v>
      </c>
      <c r="H49" s="12">
        <f>G49-'12'!G49</f>
        <v>1</v>
      </c>
      <c r="I49" s="13">
        <f>'12'!I49+G49</f>
        <v>1195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85770</v>
      </c>
      <c r="F50" s="25">
        <f t="shared" ref="F50:G50" si="0">SUM(F4:F49)</f>
        <v>36246</v>
      </c>
      <c r="G50" s="25">
        <f t="shared" si="0"/>
        <v>12258</v>
      </c>
      <c r="H50" s="28">
        <f>SUM(H4:H49)</f>
        <v>-1065</v>
      </c>
      <c r="I50" s="27">
        <f>SUM(I4:I49)</f>
        <v>145851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LEFT('04'!B2:H2,4)+1&amp;"/2/1～2/28"</f>
        <v>2019/2/1～2/28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4672</v>
      </c>
      <c r="F4" s="32">
        <v>2193</v>
      </c>
      <c r="G4" s="32">
        <v>451</v>
      </c>
      <c r="H4" s="33">
        <f>G4-'01'!G4</f>
        <v>38</v>
      </c>
      <c r="I4" s="10">
        <f>'01'!I4+G4</f>
        <v>5285</v>
      </c>
    </row>
    <row r="5" spans="1:9" ht="34.15" customHeight="1" x14ac:dyDescent="0.15">
      <c r="A5" s="41"/>
      <c r="B5" s="44"/>
      <c r="C5" s="52"/>
      <c r="D5" s="23" t="s">
        <v>4</v>
      </c>
      <c r="E5" s="2">
        <v>6225</v>
      </c>
      <c r="F5" s="2">
        <v>3259</v>
      </c>
      <c r="G5" s="2">
        <v>1057</v>
      </c>
      <c r="H5" s="4">
        <f>G5-'01'!G5</f>
        <v>-63</v>
      </c>
      <c r="I5" s="9">
        <f>'01'!I5+G5</f>
        <v>13140</v>
      </c>
    </row>
    <row r="6" spans="1:9" ht="34.15" customHeight="1" x14ac:dyDescent="0.15">
      <c r="A6" s="41"/>
      <c r="B6" s="44"/>
      <c r="C6" s="52" t="s">
        <v>7</v>
      </c>
      <c r="D6" s="52"/>
      <c r="E6" s="2">
        <v>3364</v>
      </c>
      <c r="F6" s="2">
        <v>1389</v>
      </c>
      <c r="G6" s="2">
        <v>373</v>
      </c>
      <c r="H6" s="4">
        <f>G6-'01'!G6</f>
        <v>-53</v>
      </c>
      <c r="I6" s="9">
        <f>'01'!I6+G6</f>
        <v>4683</v>
      </c>
    </row>
    <row r="7" spans="1:9" ht="34.15" customHeight="1" x14ac:dyDescent="0.15">
      <c r="A7" s="41"/>
      <c r="B7" s="44"/>
      <c r="C7" s="52" t="s">
        <v>5</v>
      </c>
      <c r="D7" s="52"/>
      <c r="E7" s="2">
        <v>4170</v>
      </c>
      <c r="F7" s="2">
        <v>1553</v>
      </c>
      <c r="G7" s="2">
        <v>486</v>
      </c>
      <c r="H7" s="4">
        <f>G7-'01'!G7</f>
        <v>-70</v>
      </c>
      <c r="I7" s="9">
        <f>'01'!I7+G7</f>
        <v>5696</v>
      </c>
    </row>
    <row r="8" spans="1:9" ht="34.15" customHeight="1" x14ac:dyDescent="0.15">
      <c r="A8" s="41"/>
      <c r="B8" s="44"/>
      <c r="C8" s="52" t="s">
        <v>6</v>
      </c>
      <c r="D8" s="52"/>
      <c r="E8" s="2">
        <v>1538</v>
      </c>
      <c r="F8" s="2">
        <v>708</v>
      </c>
      <c r="G8" s="2">
        <v>254</v>
      </c>
      <c r="H8" s="4">
        <f>G8-'01'!G8</f>
        <v>8</v>
      </c>
      <c r="I8" s="9">
        <f>'01'!I8+G8</f>
        <v>3079</v>
      </c>
    </row>
    <row r="9" spans="1:9" ht="34.15" customHeight="1" x14ac:dyDescent="0.15">
      <c r="A9" s="41"/>
      <c r="B9" s="44"/>
      <c r="C9" s="52" t="s">
        <v>17</v>
      </c>
      <c r="D9" s="52"/>
      <c r="E9" s="2">
        <v>998</v>
      </c>
      <c r="F9" s="2">
        <v>550</v>
      </c>
      <c r="G9" s="2">
        <v>245</v>
      </c>
      <c r="H9" s="4">
        <f>G9-'01'!G9</f>
        <v>25</v>
      </c>
      <c r="I9" s="9">
        <f>'01'!I9+G9</f>
        <v>2628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2484</v>
      </c>
      <c r="F10" s="2">
        <v>1213</v>
      </c>
      <c r="G10" s="2">
        <v>344</v>
      </c>
      <c r="H10" s="4">
        <f>G10-'01'!G10</f>
        <v>-22</v>
      </c>
      <c r="I10" s="9">
        <f>'01'!I10+G10</f>
        <v>4395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2110</v>
      </c>
      <c r="F11" s="2">
        <v>1039</v>
      </c>
      <c r="G11" s="2">
        <v>360</v>
      </c>
      <c r="H11" s="4">
        <f>G11-'01'!G11</f>
        <v>-16</v>
      </c>
      <c r="I11" s="9">
        <f>'01'!I11+G11</f>
        <v>4166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5620</v>
      </c>
      <c r="F12" s="2">
        <v>2325</v>
      </c>
      <c r="G12" s="2">
        <v>1092</v>
      </c>
      <c r="H12" s="4">
        <f>G12-'01'!G12</f>
        <v>-51</v>
      </c>
      <c r="I12" s="9">
        <f>'01'!I12+G12</f>
        <v>13442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1262</v>
      </c>
      <c r="F13" s="2">
        <v>800</v>
      </c>
      <c r="G13" s="2">
        <v>436</v>
      </c>
      <c r="H13" s="4">
        <f>G13-'01'!G13</f>
        <v>6</v>
      </c>
      <c r="I13" s="9">
        <f>'01'!I13+G13</f>
        <v>5375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2349</v>
      </c>
      <c r="F14" s="2">
        <v>1029</v>
      </c>
      <c r="G14" s="2">
        <v>282</v>
      </c>
      <c r="H14" s="4">
        <f>G14-'01'!G14</f>
        <v>7</v>
      </c>
      <c r="I14" s="9">
        <f>'01'!I14+G14</f>
        <v>4213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525</v>
      </c>
      <c r="F15" s="2">
        <v>314</v>
      </c>
      <c r="G15" s="2">
        <v>157</v>
      </c>
      <c r="H15" s="4">
        <f>G15-'01'!G15</f>
        <v>-26</v>
      </c>
      <c r="I15" s="9">
        <f>'01'!I15+G15</f>
        <v>1883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603</v>
      </c>
      <c r="F16" s="2">
        <v>286</v>
      </c>
      <c r="G16" s="2">
        <v>160</v>
      </c>
      <c r="H16" s="4">
        <f>G16-'01'!G16</f>
        <v>35</v>
      </c>
      <c r="I16" s="9">
        <f>'01'!I16+G16</f>
        <v>1582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1354</v>
      </c>
      <c r="F17" s="2">
        <v>847</v>
      </c>
      <c r="G17" s="2">
        <v>409</v>
      </c>
      <c r="H17" s="4">
        <f>G17-'01'!G17</f>
        <v>-83</v>
      </c>
      <c r="I17" s="9">
        <f>'01'!I17+G17</f>
        <v>4530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6086</v>
      </c>
      <c r="F18" s="2">
        <v>1402</v>
      </c>
      <c r="G18" s="2">
        <v>240</v>
      </c>
      <c r="H18" s="4">
        <f>G18-'01'!G18</f>
        <v>28</v>
      </c>
      <c r="I18" s="9">
        <f>'01'!I18+G18</f>
        <v>2480</v>
      </c>
    </row>
    <row r="19" spans="1:9" ht="34.15" customHeight="1" x14ac:dyDescent="0.15">
      <c r="A19" s="41"/>
      <c r="B19" s="63"/>
      <c r="C19" s="52" t="s">
        <v>5</v>
      </c>
      <c r="D19" s="52"/>
      <c r="E19" s="2">
        <v>7533</v>
      </c>
      <c r="F19" s="2">
        <v>1617</v>
      </c>
      <c r="G19" s="2">
        <v>345</v>
      </c>
      <c r="H19" s="4">
        <f>G19-'01'!G19</f>
        <v>93</v>
      </c>
      <c r="I19" s="9">
        <f>'01'!I19+G19</f>
        <v>3228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3700</v>
      </c>
      <c r="F20" s="2">
        <v>1104</v>
      </c>
      <c r="G20" s="2">
        <v>189</v>
      </c>
      <c r="H20" s="4">
        <f>G20-'01'!G20</f>
        <v>65</v>
      </c>
      <c r="I20" s="9">
        <f>'01'!I20+G20</f>
        <v>1516</v>
      </c>
    </row>
    <row r="21" spans="1:9" ht="34.15" customHeight="1" x14ac:dyDescent="0.15">
      <c r="A21" s="42"/>
      <c r="B21" s="64"/>
      <c r="C21" s="46"/>
      <c r="D21" s="24" t="s">
        <v>4</v>
      </c>
      <c r="E21" s="2">
        <v>1000</v>
      </c>
      <c r="F21" s="2">
        <v>630</v>
      </c>
      <c r="G21" s="2">
        <v>193</v>
      </c>
      <c r="H21" s="4">
        <f>G21-'01'!G21</f>
        <v>83</v>
      </c>
      <c r="I21" s="9">
        <f>'01'!I21+G21</f>
        <v>1328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2023</v>
      </c>
      <c r="F22" s="2">
        <v>565</v>
      </c>
      <c r="G22" s="2">
        <v>126</v>
      </c>
      <c r="H22" s="4">
        <f>G22-'01'!G22</f>
        <v>7</v>
      </c>
      <c r="I22" s="9">
        <f>'01'!I22+G22</f>
        <v>1593</v>
      </c>
    </row>
    <row r="23" spans="1:9" ht="34.15" customHeight="1" x14ac:dyDescent="0.15">
      <c r="A23" s="41"/>
      <c r="B23" s="44" t="s">
        <v>9</v>
      </c>
      <c r="C23" s="53"/>
      <c r="D23" s="53"/>
      <c r="E23" s="2">
        <v>597</v>
      </c>
      <c r="F23" s="2">
        <v>243</v>
      </c>
      <c r="G23" s="2">
        <v>100</v>
      </c>
      <c r="H23" s="4">
        <f>G23-'01'!G23</f>
        <v>6</v>
      </c>
      <c r="I23" s="9">
        <f>'01'!I23+G23</f>
        <v>1743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1581</v>
      </c>
      <c r="F24" s="2">
        <v>1036</v>
      </c>
      <c r="G24" s="2">
        <v>338</v>
      </c>
      <c r="H24" s="4">
        <f>G24-'01'!G24</f>
        <v>110</v>
      </c>
      <c r="I24" s="9">
        <f>'01'!I24+G24</f>
        <v>3510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1817</v>
      </c>
      <c r="F25" s="2">
        <v>638</v>
      </c>
      <c r="G25" s="2">
        <v>162</v>
      </c>
      <c r="H25" s="4">
        <f>G25-'01'!G25</f>
        <v>-55</v>
      </c>
      <c r="I25" s="9">
        <f>'01'!I25+G25</f>
        <v>2381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1066</v>
      </c>
      <c r="F26" s="2">
        <v>778</v>
      </c>
      <c r="G26" s="2">
        <v>562</v>
      </c>
      <c r="H26" s="4">
        <f>G26-'01'!G26</f>
        <v>-1</v>
      </c>
      <c r="I26" s="9">
        <f>'01'!I26+G26</f>
        <v>10309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73</v>
      </c>
      <c r="F27" s="2">
        <v>56</v>
      </c>
      <c r="G27" s="2">
        <v>22</v>
      </c>
      <c r="H27" s="4">
        <f>G27-'01'!G27</f>
        <v>-4</v>
      </c>
      <c r="I27" s="9">
        <f>'01'!I27+G27</f>
        <v>535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245</v>
      </c>
      <c r="F28" s="2">
        <v>62</v>
      </c>
      <c r="G28" s="2">
        <v>18</v>
      </c>
      <c r="H28" s="4">
        <f>G28-'01'!G28</f>
        <v>12</v>
      </c>
      <c r="I28" s="9">
        <f>'01'!I28+G28</f>
        <v>152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2132</v>
      </c>
      <c r="F29" s="2">
        <v>629</v>
      </c>
      <c r="G29" s="2">
        <v>199</v>
      </c>
      <c r="H29" s="4">
        <f>G29-'01'!G29</f>
        <v>35</v>
      </c>
      <c r="I29" s="9">
        <f>'01'!I29+G29</f>
        <v>1967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610</v>
      </c>
      <c r="F30" s="2">
        <v>181</v>
      </c>
      <c r="G30" s="2">
        <v>70</v>
      </c>
      <c r="H30" s="4">
        <f>G30-'01'!G30</f>
        <v>-12</v>
      </c>
      <c r="I30" s="9">
        <f>'01'!I30+G30</f>
        <v>921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735</v>
      </c>
      <c r="F31" s="2">
        <v>452</v>
      </c>
      <c r="G31" s="2">
        <v>194</v>
      </c>
      <c r="H31" s="4">
        <f>G31-'01'!G31</f>
        <v>-3</v>
      </c>
      <c r="I31" s="9">
        <f>'01'!I31+G31</f>
        <v>1901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902</v>
      </c>
      <c r="F32" s="2">
        <v>442</v>
      </c>
      <c r="G32" s="2">
        <v>225</v>
      </c>
      <c r="H32" s="4">
        <f>G32-'01'!G32</f>
        <v>-75</v>
      </c>
      <c r="I32" s="9">
        <f>'01'!I32+G32</f>
        <v>2823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4</v>
      </c>
      <c r="F33" s="2">
        <v>4</v>
      </c>
      <c r="G33" s="2">
        <v>4</v>
      </c>
      <c r="H33" s="4">
        <f>G33-'01'!G33</f>
        <v>-2</v>
      </c>
      <c r="I33" s="9">
        <f>'01'!I33+G33</f>
        <v>1127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1924</v>
      </c>
      <c r="F34" s="2">
        <v>703</v>
      </c>
      <c r="G34" s="2">
        <v>179</v>
      </c>
      <c r="H34" s="4">
        <f>G34-'01'!G34</f>
        <v>-1</v>
      </c>
      <c r="I34" s="9">
        <f>'01'!I34+G34</f>
        <v>1891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684</v>
      </c>
      <c r="F35" s="2">
        <v>338</v>
      </c>
      <c r="G35" s="2">
        <v>100</v>
      </c>
      <c r="H35" s="4">
        <f>G35-'01'!G35</f>
        <v>4</v>
      </c>
      <c r="I35" s="9">
        <f>'01'!I35+G35</f>
        <v>1089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578</v>
      </c>
      <c r="F36" s="2">
        <v>389</v>
      </c>
      <c r="G36" s="2">
        <v>255</v>
      </c>
      <c r="H36" s="4">
        <f>G36-'01'!G36</f>
        <v>39</v>
      </c>
      <c r="I36" s="9">
        <f>'01'!I36+G36</f>
        <v>3087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1743</v>
      </c>
      <c r="F37" s="2">
        <v>601</v>
      </c>
      <c r="G37" s="2">
        <v>98</v>
      </c>
      <c r="H37" s="4">
        <f>G37-'01'!G37</f>
        <v>-17</v>
      </c>
      <c r="I37" s="9">
        <f>'01'!I37+G37</f>
        <v>1728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510</v>
      </c>
      <c r="F38" s="2">
        <v>336</v>
      </c>
      <c r="G38" s="2">
        <v>239</v>
      </c>
      <c r="H38" s="4">
        <f>G38-'01'!G38</f>
        <v>-3</v>
      </c>
      <c r="I38" s="9">
        <f>'01'!I38+G38</f>
        <v>3484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333</v>
      </c>
      <c r="F39" s="2">
        <v>130</v>
      </c>
      <c r="G39" s="2">
        <v>42</v>
      </c>
      <c r="H39" s="4">
        <f>G39-'01'!G39</f>
        <v>4</v>
      </c>
      <c r="I39" s="9">
        <f>'01'!I39+G39</f>
        <v>697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4772</v>
      </c>
      <c r="F40" s="2">
        <v>2330</v>
      </c>
      <c r="G40" s="2">
        <v>611</v>
      </c>
      <c r="H40" s="4">
        <f>G40-'01'!G40</f>
        <v>-105</v>
      </c>
      <c r="I40" s="9">
        <f>'01'!I40+G40</f>
        <v>7922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2342</v>
      </c>
      <c r="F41" s="2">
        <v>1520</v>
      </c>
      <c r="G41" s="2">
        <v>499</v>
      </c>
      <c r="H41" s="4">
        <f>G41-'01'!G41</f>
        <v>-5</v>
      </c>
      <c r="I41" s="9">
        <f>'01'!I41+G41</f>
        <v>6405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1255</v>
      </c>
      <c r="F42" s="2">
        <v>756</v>
      </c>
      <c r="G42" s="2">
        <v>482</v>
      </c>
      <c r="H42" s="4">
        <f>G42-'01'!G42</f>
        <v>-34</v>
      </c>
      <c r="I42" s="9">
        <f>'01'!I42+G42</f>
        <v>8766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491</v>
      </c>
      <c r="F43" s="2">
        <v>192</v>
      </c>
      <c r="G43" s="2">
        <v>95</v>
      </c>
      <c r="H43" s="4">
        <f>G43-'01'!G43</f>
        <v>1</v>
      </c>
      <c r="I43" s="9">
        <f>'01'!I43+G43</f>
        <v>1099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1865</v>
      </c>
      <c r="F44" s="2">
        <v>654</v>
      </c>
      <c r="G44" s="2">
        <v>101</v>
      </c>
      <c r="H44" s="4">
        <f>G44-'01'!G44</f>
        <v>6</v>
      </c>
      <c r="I44" s="9">
        <f>'01'!I44+G44</f>
        <v>1292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474</v>
      </c>
      <c r="F45" s="2">
        <v>136</v>
      </c>
      <c r="G45" s="2">
        <v>67</v>
      </c>
      <c r="H45" s="4">
        <f>G45-'01'!G45</f>
        <v>-3</v>
      </c>
      <c r="I45" s="9">
        <f>'01'!I45+G45</f>
        <v>1085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427</v>
      </c>
      <c r="F46" s="2">
        <v>332</v>
      </c>
      <c r="G46" s="2">
        <v>237</v>
      </c>
      <c r="H46" s="4">
        <f>G46-'01'!G46</f>
        <v>-15</v>
      </c>
      <c r="I46" s="9">
        <f>'01'!I46+G46</f>
        <v>4769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176</v>
      </c>
      <c r="F47" s="2">
        <v>98</v>
      </c>
      <c r="G47" s="2">
        <v>50</v>
      </c>
      <c r="H47" s="4">
        <f>G47-'01'!G47</f>
        <v>20</v>
      </c>
      <c r="I47" s="9">
        <f>'01'!I47+G47</f>
        <v>1171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99</v>
      </c>
      <c r="F48" s="2">
        <v>55</v>
      </c>
      <c r="G48" s="2">
        <v>31</v>
      </c>
      <c r="H48" s="4">
        <f>G48-'01'!G48</f>
        <v>10</v>
      </c>
      <c r="I48" s="9">
        <f>'01'!I48+G48</f>
        <v>739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0</v>
      </c>
      <c r="F49" s="5">
        <v>0</v>
      </c>
      <c r="G49" s="5">
        <v>0</v>
      </c>
      <c r="H49" s="12">
        <f>G49-'01'!G49</f>
        <v>-2</v>
      </c>
      <c r="I49" s="13">
        <f>'01'!I49+G49</f>
        <v>1195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85051</v>
      </c>
      <c r="F50" s="25">
        <f t="shared" ref="F50:G50" si="0">SUM(F4:F49)</f>
        <v>35914</v>
      </c>
      <c r="G50" s="25">
        <f t="shared" si="0"/>
        <v>12179</v>
      </c>
      <c r="H50" s="28">
        <f>SUM(H4:H49)</f>
        <v>-79</v>
      </c>
      <c r="I50" s="27">
        <f>SUM(I4:I49)</f>
        <v>158030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G49" sqref="G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LEFT('04'!B2:H2,4)+1&amp;"/3/1～3/31"</f>
        <v>2019/3/1～3/31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5530</v>
      </c>
      <c r="F4" s="32">
        <v>2642</v>
      </c>
      <c r="G4" s="32">
        <v>584</v>
      </c>
      <c r="H4" s="33">
        <f>G4-'02'!G4</f>
        <v>133</v>
      </c>
      <c r="I4" s="10">
        <f>'02'!I4+G4</f>
        <v>5869</v>
      </c>
    </row>
    <row r="5" spans="1:9" ht="34.15" customHeight="1" x14ac:dyDescent="0.15">
      <c r="A5" s="41"/>
      <c r="B5" s="44"/>
      <c r="C5" s="52"/>
      <c r="D5" s="23" t="s">
        <v>4</v>
      </c>
      <c r="E5" s="2">
        <v>7326</v>
      </c>
      <c r="F5" s="2">
        <v>4111</v>
      </c>
      <c r="G5" s="2">
        <v>1456</v>
      </c>
      <c r="H5" s="4">
        <f>G5-'02'!G5</f>
        <v>399</v>
      </c>
      <c r="I5" s="9">
        <f>'02'!I5+G5</f>
        <v>14596</v>
      </c>
    </row>
    <row r="6" spans="1:9" ht="34.15" customHeight="1" x14ac:dyDescent="0.15">
      <c r="A6" s="41"/>
      <c r="B6" s="44"/>
      <c r="C6" s="52" t="s">
        <v>7</v>
      </c>
      <c r="D6" s="52"/>
      <c r="E6" s="2">
        <v>2666</v>
      </c>
      <c r="F6" s="2">
        <v>1186</v>
      </c>
      <c r="G6" s="2">
        <v>372</v>
      </c>
      <c r="H6" s="4">
        <f>G6-'02'!G6</f>
        <v>-1</v>
      </c>
      <c r="I6" s="9">
        <f>'02'!I6+G6</f>
        <v>5055</v>
      </c>
    </row>
    <row r="7" spans="1:9" ht="34.15" customHeight="1" x14ac:dyDescent="0.15">
      <c r="A7" s="41"/>
      <c r="B7" s="44"/>
      <c r="C7" s="52" t="s">
        <v>5</v>
      </c>
      <c r="D7" s="52"/>
      <c r="E7" s="2">
        <v>5359</v>
      </c>
      <c r="F7" s="2">
        <v>2059</v>
      </c>
      <c r="G7" s="2">
        <v>680</v>
      </c>
      <c r="H7" s="4">
        <f>G7-'02'!G7</f>
        <v>194</v>
      </c>
      <c r="I7" s="9">
        <f>'02'!I7+G7</f>
        <v>6376</v>
      </c>
    </row>
    <row r="8" spans="1:9" ht="34.15" customHeight="1" x14ac:dyDescent="0.15">
      <c r="A8" s="41"/>
      <c r="B8" s="44"/>
      <c r="C8" s="52" t="s">
        <v>6</v>
      </c>
      <c r="D8" s="52"/>
      <c r="E8" s="2">
        <v>1951</v>
      </c>
      <c r="F8" s="2">
        <v>937</v>
      </c>
      <c r="G8" s="2">
        <v>344</v>
      </c>
      <c r="H8" s="4">
        <f>G8-'02'!G8</f>
        <v>90</v>
      </c>
      <c r="I8" s="9">
        <f>'02'!I8+G8</f>
        <v>3423</v>
      </c>
    </row>
    <row r="9" spans="1:9" ht="34.15" customHeight="1" x14ac:dyDescent="0.15">
      <c r="A9" s="41"/>
      <c r="B9" s="44"/>
      <c r="C9" s="52" t="s">
        <v>17</v>
      </c>
      <c r="D9" s="52"/>
      <c r="E9" s="2">
        <v>1333</v>
      </c>
      <c r="F9" s="2">
        <v>724</v>
      </c>
      <c r="G9" s="2">
        <v>316</v>
      </c>
      <c r="H9" s="4">
        <f>G9-'02'!G9</f>
        <v>71</v>
      </c>
      <c r="I9" s="9">
        <f>'02'!I9+G9</f>
        <v>2944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2952</v>
      </c>
      <c r="F10" s="2">
        <v>1568</v>
      </c>
      <c r="G10" s="2">
        <v>467</v>
      </c>
      <c r="H10" s="4">
        <f>G10-'02'!G10</f>
        <v>123</v>
      </c>
      <c r="I10" s="9">
        <f>'02'!I10+G10</f>
        <v>4862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2624</v>
      </c>
      <c r="F11" s="2">
        <v>1430</v>
      </c>
      <c r="G11" s="2">
        <v>537</v>
      </c>
      <c r="H11" s="4">
        <f>G11-'02'!G11</f>
        <v>177</v>
      </c>
      <c r="I11" s="9">
        <f>'02'!I11+G11</f>
        <v>4703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6876</v>
      </c>
      <c r="F12" s="2">
        <v>2877</v>
      </c>
      <c r="G12" s="2">
        <v>1386</v>
      </c>
      <c r="H12" s="4">
        <f>G12-'02'!G12</f>
        <v>294</v>
      </c>
      <c r="I12" s="9">
        <f>'02'!I12+G12</f>
        <v>14828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1601</v>
      </c>
      <c r="F13" s="2">
        <v>1012</v>
      </c>
      <c r="G13" s="2">
        <v>537</v>
      </c>
      <c r="H13" s="4">
        <f>G13-'02'!G13</f>
        <v>101</v>
      </c>
      <c r="I13" s="9">
        <f>'02'!I13+G13</f>
        <v>5912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3276</v>
      </c>
      <c r="F14" s="2">
        <v>1405</v>
      </c>
      <c r="G14" s="2">
        <v>411</v>
      </c>
      <c r="H14" s="4">
        <f>G14-'02'!G14</f>
        <v>129</v>
      </c>
      <c r="I14" s="9">
        <f>'02'!I14+G14</f>
        <v>4624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674</v>
      </c>
      <c r="F15" s="2">
        <v>416</v>
      </c>
      <c r="G15" s="2">
        <v>208</v>
      </c>
      <c r="H15" s="4">
        <f>G15-'02'!G15</f>
        <v>51</v>
      </c>
      <c r="I15" s="9">
        <f>'02'!I15+G15</f>
        <v>2091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1477</v>
      </c>
      <c r="F16" s="2">
        <v>751</v>
      </c>
      <c r="G16" s="2">
        <v>525</v>
      </c>
      <c r="H16" s="4">
        <f>G16-'02'!G16</f>
        <v>365</v>
      </c>
      <c r="I16" s="9">
        <f>'02'!I16+G16</f>
        <v>2107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1641</v>
      </c>
      <c r="F17" s="2">
        <v>1033</v>
      </c>
      <c r="G17" s="2">
        <v>504</v>
      </c>
      <c r="H17" s="4">
        <f>G17-'02'!G17</f>
        <v>95</v>
      </c>
      <c r="I17" s="9">
        <f>'02'!I17+G17</f>
        <v>5034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7057</v>
      </c>
      <c r="F18" s="2">
        <v>1686</v>
      </c>
      <c r="G18" s="2">
        <v>277</v>
      </c>
      <c r="H18" s="4">
        <f>G18-'02'!G18</f>
        <v>37</v>
      </c>
      <c r="I18" s="9">
        <f>'02'!I18+G18</f>
        <v>2757</v>
      </c>
    </row>
    <row r="19" spans="1:9" ht="34.15" customHeight="1" x14ac:dyDescent="0.15">
      <c r="A19" s="41"/>
      <c r="B19" s="63"/>
      <c r="C19" s="52" t="s">
        <v>5</v>
      </c>
      <c r="D19" s="52"/>
      <c r="E19" s="2">
        <v>8525</v>
      </c>
      <c r="F19" s="2">
        <v>1863</v>
      </c>
      <c r="G19" s="2">
        <v>383</v>
      </c>
      <c r="H19" s="4">
        <f>G19-'02'!G19</f>
        <v>38</v>
      </c>
      <c r="I19" s="9">
        <f>'02'!I19+G19</f>
        <v>3611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4396</v>
      </c>
      <c r="F20" s="2">
        <v>1215</v>
      </c>
      <c r="G20" s="2">
        <v>181</v>
      </c>
      <c r="H20" s="4">
        <f>G20-'02'!G20</f>
        <v>-8</v>
      </c>
      <c r="I20" s="9">
        <f>'02'!I20+G20</f>
        <v>1697</v>
      </c>
    </row>
    <row r="21" spans="1:9" ht="34.15" customHeight="1" x14ac:dyDescent="0.15">
      <c r="A21" s="42"/>
      <c r="B21" s="64"/>
      <c r="C21" s="46"/>
      <c r="D21" s="24" t="s">
        <v>4</v>
      </c>
      <c r="E21" s="2">
        <v>1140</v>
      </c>
      <c r="F21" s="2">
        <v>589</v>
      </c>
      <c r="G21" s="2">
        <v>171</v>
      </c>
      <c r="H21" s="4">
        <f>G21-'02'!G21</f>
        <v>-22</v>
      </c>
      <c r="I21" s="9">
        <f>'02'!I21+G21</f>
        <v>1499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2410</v>
      </c>
      <c r="F22" s="2">
        <v>750</v>
      </c>
      <c r="G22" s="2">
        <v>207</v>
      </c>
      <c r="H22" s="4">
        <f>G22-'02'!G22</f>
        <v>81</v>
      </c>
      <c r="I22" s="9">
        <f>'02'!I22+G22</f>
        <v>1800</v>
      </c>
    </row>
    <row r="23" spans="1:9" ht="34.15" customHeight="1" x14ac:dyDescent="0.15">
      <c r="A23" s="41"/>
      <c r="B23" s="44" t="s">
        <v>9</v>
      </c>
      <c r="C23" s="53"/>
      <c r="D23" s="53"/>
      <c r="E23" s="2">
        <v>894</v>
      </c>
      <c r="F23" s="2">
        <v>405</v>
      </c>
      <c r="G23" s="2">
        <v>172</v>
      </c>
      <c r="H23" s="4">
        <f>G23-'02'!G23</f>
        <v>72</v>
      </c>
      <c r="I23" s="9">
        <f>'02'!I23+G23</f>
        <v>1915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1299</v>
      </c>
      <c r="F24" s="2">
        <v>975</v>
      </c>
      <c r="G24" s="2">
        <v>343</v>
      </c>
      <c r="H24" s="4">
        <f>G24-'02'!G24</f>
        <v>5</v>
      </c>
      <c r="I24" s="9">
        <f>'02'!I24+G24</f>
        <v>3853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2107</v>
      </c>
      <c r="F25" s="2">
        <v>753</v>
      </c>
      <c r="G25" s="2">
        <v>224</v>
      </c>
      <c r="H25" s="4">
        <f>G25-'02'!G25</f>
        <v>62</v>
      </c>
      <c r="I25" s="9">
        <f>'02'!I25+G25</f>
        <v>2605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1668</v>
      </c>
      <c r="F26" s="2">
        <v>1255</v>
      </c>
      <c r="G26" s="2">
        <v>973</v>
      </c>
      <c r="H26" s="4">
        <f>G26-'02'!G26</f>
        <v>411</v>
      </c>
      <c r="I26" s="9">
        <f>'02'!I26+G26</f>
        <v>11282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99</v>
      </c>
      <c r="F27" s="2">
        <v>80</v>
      </c>
      <c r="G27" s="2">
        <v>42</v>
      </c>
      <c r="H27" s="4">
        <f>G27-'02'!G27</f>
        <v>20</v>
      </c>
      <c r="I27" s="9">
        <f>'02'!I27+G27</f>
        <v>577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361</v>
      </c>
      <c r="F28" s="2">
        <v>95</v>
      </c>
      <c r="G28" s="2">
        <v>45</v>
      </c>
      <c r="H28" s="4">
        <f>G28-'02'!G28</f>
        <v>27</v>
      </c>
      <c r="I28" s="9">
        <f>'02'!I28+G28</f>
        <v>197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2574</v>
      </c>
      <c r="F29" s="2">
        <v>743</v>
      </c>
      <c r="G29" s="2">
        <v>236</v>
      </c>
      <c r="H29" s="4">
        <f>G29-'02'!G29</f>
        <v>37</v>
      </c>
      <c r="I29" s="9">
        <f>'02'!I29+G29</f>
        <v>2203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762</v>
      </c>
      <c r="F30" s="2">
        <v>271</v>
      </c>
      <c r="G30" s="2">
        <v>134</v>
      </c>
      <c r="H30" s="4">
        <f>G30-'02'!G30</f>
        <v>64</v>
      </c>
      <c r="I30" s="9">
        <f>'02'!I30+G30</f>
        <v>1055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967</v>
      </c>
      <c r="F31" s="2">
        <v>667</v>
      </c>
      <c r="G31" s="2">
        <v>282</v>
      </c>
      <c r="H31" s="4">
        <f>G31-'02'!G31</f>
        <v>88</v>
      </c>
      <c r="I31" s="9">
        <f>'02'!I31+G31</f>
        <v>2183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1512</v>
      </c>
      <c r="F32" s="2">
        <v>688</v>
      </c>
      <c r="G32" s="2">
        <v>358</v>
      </c>
      <c r="H32" s="4">
        <f>G32-'02'!G32</f>
        <v>133</v>
      </c>
      <c r="I32" s="9">
        <f>'02'!I32+G32</f>
        <v>3181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8</v>
      </c>
      <c r="F33" s="2">
        <v>8</v>
      </c>
      <c r="G33" s="2">
        <v>7</v>
      </c>
      <c r="H33" s="4">
        <f>G33-'02'!G33</f>
        <v>3</v>
      </c>
      <c r="I33" s="9">
        <f>'02'!I33+G33</f>
        <v>1134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2344</v>
      </c>
      <c r="F34" s="2">
        <v>822</v>
      </c>
      <c r="G34" s="2">
        <v>253</v>
      </c>
      <c r="H34" s="4">
        <f>G34-'02'!G34</f>
        <v>74</v>
      </c>
      <c r="I34" s="9">
        <f>'02'!I34+G34</f>
        <v>2144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960</v>
      </c>
      <c r="F35" s="2">
        <v>440</v>
      </c>
      <c r="G35" s="2">
        <v>130</v>
      </c>
      <c r="H35" s="4">
        <f>G35-'02'!G35</f>
        <v>30</v>
      </c>
      <c r="I35" s="9">
        <f>'02'!I35+G35</f>
        <v>1219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670</v>
      </c>
      <c r="F36" s="2">
        <v>538</v>
      </c>
      <c r="G36" s="2">
        <v>355</v>
      </c>
      <c r="H36" s="4">
        <f>G36-'02'!G36</f>
        <v>100</v>
      </c>
      <c r="I36" s="9">
        <f>'02'!I36+G36</f>
        <v>3442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2185</v>
      </c>
      <c r="F37" s="2">
        <v>805</v>
      </c>
      <c r="G37" s="2">
        <v>168</v>
      </c>
      <c r="H37" s="4">
        <f>G37-'02'!G37</f>
        <v>70</v>
      </c>
      <c r="I37" s="9">
        <f>'02'!I37+G37</f>
        <v>1896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880</v>
      </c>
      <c r="F38" s="2">
        <v>495</v>
      </c>
      <c r="G38" s="2">
        <v>318</v>
      </c>
      <c r="H38" s="4">
        <f>G38-'02'!G38</f>
        <v>79</v>
      </c>
      <c r="I38" s="9">
        <f>'02'!I38+G38</f>
        <v>3802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400</v>
      </c>
      <c r="F39" s="2">
        <v>173</v>
      </c>
      <c r="G39" s="2">
        <v>60</v>
      </c>
      <c r="H39" s="4">
        <f>G39-'02'!G39</f>
        <v>18</v>
      </c>
      <c r="I39" s="9">
        <f>'02'!I39+G39</f>
        <v>757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5407</v>
      </c>
      <c r="F40" s="2">
        <v>2770</v>
      </c>
      <c r="G40" s="2">
        <v>910</v>
      </c>
      <c r="H40" s="4">
        <f>G40-'02'!G40</f>
        <v>299</v>
      </c>
      <c r="I40" s="9">
        <f>'02'!I40+G40</f>
        <v>8832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2694</v>
      </c>
      <c r="F41" s="2">
        <v>1676</v>
      </c>
      <c r="G41" s="2">
        <v>650</v>
      </c>
      <c r="H41" s="4">
        <f>G41-'02'!G41</f>
        <v>151</v>
      </c>
      <c r="I41" s="9">
        <f>'02'!I41+G41</f>
        <v>7055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1914</v>
      </c>
      <c r="F42" s="2">
        <v>1204</v>
      </c>
      <c r="G42" s="2">
        <v>788</v>
      </c>
      <c r="H42" s="4">
        <f>G42-'02'!G42</f>
        <v>306</v>
      </c>
      <c r="I42" s="9">
        <f>'02'!I42+G42</f>
        <v>9554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686</v>
      </c>
      <c r="F43" s="2">
        <v>258</v>
      </c>
      <c r="G43" s="2">
        <v>122</v>
      </c>
      <c r="H43" s="4">
        <f>G43-'02'!G43</f>
        <v>27</v>
      </c>
      <c r="I43" s="9">
        <f>'02'!I43+G43</f>
        <v>1221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2453</v>
      </c>
      <c r="F44" s="2">
        <v>775</v>
      </c>
      <c r="G44" s="2">
        <v>145</v>
      </c>
      <c r="H44" s="4">
        <f>G44-'02'!G44</f>
        <v>44</v>
      </c>
      <c r="I44" s="9">
        <f>'02'!I44+G44</f>
        <v>1437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686</v>
      </c>
      <c r="F45" s="2">
        <v>261</v>
      </c>
      <c r="G45" s="2">
        <v>114</v>
      </c>
      <c r="H45" s="4">
        <f>G45-'02'!G45</f>
        <v>47</v>
      </c>
      <c r="I45" s="9">
        <f>'02'!I45+G45</f>
        <v>1199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552</v>
      </c>
      <c r="F46" s="2">
        <v>449</v>
      </c>
      <c r="G46" s="2">
        <v>352</v>
      </c>
      <c r="H46" s="4">
        <f>G46-'02'!G46</f>
        <v>115</v>
      </c>
      <c r="I46" s="9">
        <f>'02'!I46+G46</f>
        <v>5121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287</v>
      </c>
      <c r="F47" s="2">
        <v>193</v>
      </c>
      <c r="G47" s="2">
        <v>121</v>
      </c>
      <c r="H47" s="4">
        <f>G47-'02'!G47</f>
        <v>71</v>
      </c>
      <c r="I47" s="9">
        <f>'02'!I47+G47</f>
        <v>1292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187</v>
      </c>
      <c r="F48" s="2">
        <v>119</v>
      </c>
      <c r="G48" s="2">
        <v>82</v>
      </c>
      <c r="H48" s="4">
        <f>G48-'02'!G48</f>
        <v>51</v>
      </c>
      <c r="I48" s="9">
        <f>'02'!I48+G48</f>
        <v>821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0</v>
      </c>
      <c r="F49" s="5">
        <v>0</v>
      </c>
      <c r="G49" s="5">
        <v>0</v>
      </c>
      <c r="H49" s="12">
        <f>G49-'02'!G49</f>
        <v>0</v>
      </c>
      <c r="I49" s="13">
        <f>'02'!I49+G49</f>
        <v>1195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103370</v>
      </c>
      <c r="F50" s="25">
        <f t="shared" ref="F50:G50" si="0">SUM(F4:F49)</f>
        <v>45172</v>
      </c>
      <c r="G50" s="25">
        <f t="shared" si="0"/>
        <v>16930</v>
      </c>
      <c r="H50" s="28">
        <f>SUM(H4:H49)</f>
        <v>4751</v>
      </c>
      <c r="I50" s="27">
        <f>SUM(I4:I49)</f>
        <v>174960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Normal="100" workbookViewId="0">
      <selection activeCell="B2" sqref="B2:I2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20.75" style="1" bestFit="1" customWidth="1"/>
    <col min="6" max="7" width="17.25" style="1" bestFit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">
        <v>73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50</v>
      </c>
      <c r="I3" s="11" t="s">
        <v>78</v>
      </c>
    </row>
    <row r="4" spans="1:9" ht="34.15" customHeight="1" thickTop="1" x14ac:dyDescent="0.15">
      <c r="A4" s="68" t="s">
        <v>64</v>
      </c>
      <c r="B4" s="51" t="s">
        <v>1</v>
      </c>
      <c r="C4" s="46" t="s">
        <v>51</v>
      </c>
      <c r="D4" s="22" t="s">
        <v>52</v>
      </c>
      <c r="E4" s="32">
        <f>SUM('04:03'!E4)</f>
        <v>57499</v>
      </c>
      <c r="F4" s="32">
        <f>SUM('04:03'!F4)</f>
        <v>27876</v>
      </c>
      <c r="G4" s="32">
        <f>SUM('04:03'!G4)</f>
        <v>5869</v>
      </c>
      <c r="H4" s="33">
        <f>G4-I4</f>
        <v>2411</v>
      </c>
      <c r="I4" s="34">
        <v>3458</v>
      </c>
    </row>
    <row r="5" spans="1:9" ht="34.15" customHeight="1" x14ac:dyDescent="0.15">
      <c r="A5" s="41"/>
      <c r="B5" s="44"/>
      <c r="C5" s="52"/>
      <c r="D5" s="23" t="s">
        <v>53</v>
      </c>
      <c r="E5" s="2">
        <f>SUM('04:03'!E5)</f>
        <v>77929</v>
      </c>
      <c r="F5" s="2">
        <f>SUM('04:03'!F5)</f>
        <v>42538</v>
      </c>
      <c r="G5" s="2">
        <f>SUM('04:03'!G5)</f>
        <v>14596</v>
      </c>
      <c r="H5" s="4">
        <f t="shared" ref="H5:H30" si="0">G5-I5</f>
        <v>5378</v>
      </c>
      <c r="I5" s="9">
        <v>9218</v>
      </c>
    </row>
    <row r="6" spans="1:9" ht="34.15" customHeight="1" x14ac:dyDescent="0.15">
      <c r="A6" s="41"/>
      <c r="B6" s="44"/>
      <c r="C6" s="52" t="s">
        <v>54</v>
      </c>
      <c r="D6" s="52"/>
      <c r="E6" s="2">
        <f>SUM('04:03'!E6)</f>
        <v>45452</v>
      </c>
      <c r="F6" s="2">
        <f>SUM('04:03'!F6)</f>
        <v>19759</v>
      </c>
      <c r="G6" s="2">
        <f>SUM('04:03'!G6)</f>
        <v>5055</v>
      </c>
      <c r="H6" s="4">
        <f t="shared" si="0"/>
        <v>1545</v>
      </c>
      <c r="I6" s="9">
        <v>3510</v>
      </c>
    </row>
    <row r="7" spans="1:9" ht="34.15" customHeight="1" x14ac:dyDescent="0.15">
      <c r="A7" s="41"/>
      <c r="B7" s="44"/>
      <c r="C7" s="52" t="s">
        <v>55</v>
      </c>
      <c r="D7" s="52"/>
      <c r="E7" s="2">
        <f>SUM('04:03'!E7)</f>
        <v>48913</v>
      </c>
      <c r="F7" s="2">
        <f>SUM('04:03'!F7)</f>
        <v>20078</v>
      </c>
      <c r="G7" s="2">
        <f>SUM('04:03'!G7)</f>
        <v>6376</v>
      </c>
      <c r="H7" s="4">
        <f t="shared" si="0"/>
        <v>663</v>
      </c>
      <c r="I7" s="9">
        <v>5713</v>
      </c>
    </row>
    <row r="8" spans="1:9" ht="34.15" customHeight="1" x14ac:dyDescent="0.15">
      <c r="A8" s="41"/>
      <c r="B8" s="44"/>
      <c r="C8" s="52" t="s">
        <v>56</v>
      </c>
      <c r="D8" s="52"/>
      <c r="E8" s="2">
        <f>SUM('04:03'!E8)</f>
        <v>18964</v>
      </c>
      <c r="F8" s="2">
        <f>SUM('04:03'!F8)</f>
        <v>9379</v>
      </c>
      <c r="G8" s="2">
        <f>SUM('04:03'!G8)</f>
        <v>3423</v>
      </c>
      <c r="H8" s="4">
        <f t="shared" si="0"/>
        <v>1054</v>
      </c>
      <c r="I8" s="9">
        <v>2369</v>
      </c>
    </row>
    <row r="9" spans="1:9" ht="34.15" customHeight="1" x14ac:dyDescent="0.15">
      <c r="A9" s="41"/>
      <c r="B9" s="44"/>
      <c r="C9" s="52" t="s">
        <v>57</v>
      </c>
      <c r="D9" s="52"/>
      <c r="E9" s="2">
        <f>SUM('04:03'!E9)</f>
        <v>11844</v>
      </c>
      <c r="F9" s="2">
        <f>SUM('04:03'!F9)</f>
        <v>6626</v>
      </c>
      <c r="G9" s="2">
        <f>SUM('04:03'!G9)</f>
        <v>2944</v>
      </c>
      <c r="H9" s="4">
        <f t="shared" si="0"/>
        <v>903</v>
      </c>
      <c r="I9" s="9">
        <v>2041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f>SUM('04:03'!E10)</f>
        <v>33554</v>
      </c>
      <c r="F10" s="2">
        <f>SUM('04:03'!F10)</f>
        <v>17028</v>
      </c>
      <c r="G10" s="2">
        <f>SUM('04:03'!G10)</f>
        <v>4862</v>
      </c>
      <c r="H10" s="4">
        <f>G10-I10</f>
        <v>1666</v>
      </c>
      <c r="I10" s="9">
        <v>3196</v>
      </c>
    </row>
    <row r="11" spans="1:9" ht="34.15" customHeight="1" x14ac:dyDescent="0.15">
      <c r="A11" s="41"/>
      <c r="B11" s="64"/>
      <c r="C11" s="52" t="s">
        <v>7</v>
      </c>
      <c r="D11" s="52"/>
      <c r="E11" s="2">
        <f>SUM('04:03'!E11)</f>
        <v>24948</v>
      </c>
      <c r="F11" s="2">
        <f>SUM('04:03'!F11)</f>
        <v>13461</v>
      </c>
      <c r="G11" s="2">
        <f>SUM('04:03'!G11)</f>
        <v>4703</v>
      </c>
      <c r="H11" s="4">
        <f t="shared" si="0"/>
        <v>1258</v>
      </c>
      <c r="I11" s="9">
        <v>3445</v>
      </c>
    </row>
    <row r="12" spans="1:9" ht="34.15" customHeight="1" x14ac:dyDescent="0.15">
      <c r="A12" s="41"/>
      <c r="B12" s="43" t="s">
        <v>19</v>
      </c>
      <c r="C12" s="43"/>
      <c r="D12" s="44"/>
      <c r="E12" s="2">
        <f>SUM('04:03'!E12)</f>
        <v>75425</v>
      </c>
      <c r="F12" s="2">
        <f>SUM('04:03'!F12)</f>
        <v>31376</v>
      </c>
      <c r="G12" s="2">
        <f>SUM('04:03'!G12)</f>
        <v>14828</v>
      </c>
      <c r="H12" s="4">
        <f t="shared" ref="H12:H22" si="1">G12-I12</f>
        <v>3975</v>
      </c>
      <c r="I12" s="9">
        <v>10853</v>
      </c>
    </row>
    <row r="13" spans="1:9" ht="34.15" customHeight="1" x14ac:dyDescent="0.15">
      <c r="A13" s="41"/>
      <c r="B13" s="43" t="s">
        <v>20</v>
      </c>
      <c r="C13" s="43"/>
      <c r="D13" s="44"/>
      <c r="E13" s="2">
        <f>SUM('04:03'!E13)</f>
        <v>17687</v>
      </c>
      <c r="F13" s="2">
        <f>SUM('04:03'!F13)</f>
        <v>10879</v>
      </c>
      <c r="G13" s="2">
        <f>SUM('04:03'!G13)</f>
        <v>5912</v>
      </c>
      <c r="H13" s="4">
        <f t="shared" si="1"/>
        <v>2540</v>
      </c>
      <c r="I13" s="9">
        <v>3372</v>
      </c>
    </row>
    <row r="14" spans="1:9" ht="34.15" customHeight="1" x14ac:dyDescent="0.15">
      <c r="A14" s="41"/>
      <c r="B14" s="43" t="s">
        <v>58</v>
      </c>
      <c r="C14" s="43"/>
      <c r="D14" s="44"/>
      <c r="E14" s="2">
        <f>SUM('04:03'!E14)</f>
        <v>33482</v>
      </c>
      <c r="F14" s="2">
        <f>SUM('04:03'!F14)</f>
        <v>15112</v>
      </c>
      <c r="G14" s="2">
        <f>SUM('04:03'!G14)</f>
        <v>4624</v>
      </c>
      <c r="H14" s="4">
        <f t="shared" si="1"/>
        <v>794</v>
      </c>
      <c r="I14" s="9">
        <v>3830</v>
      </c>
    </row>
    <row r="15" spans="1:9" ht="34.15" customHeight="1" x14ac:dyDescent="0.15">
      <c r="A15" s="41"/>
      <c r="B15" s="43" t="s">
        <v>22</v>
      </c>
      <c r="C15" s="43"/>
      <c r="D15" s="44"/>
      <c r="E15" s="2">
        <f>SUM('04:03'!E15)</f>
        <v>7481</v>
      </c>
      <c r="F15" s="2">
        <f>SUM('04:03'!F15)</f>
        <v>4257</v>
      </c>
      <c r="G15" s="2">
        <f>SUM('04:03'!G15)</f>
        <v>2091</v>
      </c>
      <c r="H15" s="4">
        <f t="shared" si="1"/>
        <v>979</v>
      </c>
      <c r="I15" s="9">
        <v>1112</v>
      </c>
    </row>
    <row r="16" spans="1:9" ht="34.15" customHeight="1" x14ac:dyDescent="0.15">
      <c r="A16" s="41"/>
      <c r="B16" s="43" t="s">
        <v>23</v>
      </c>
      <c r="C16" s="43"/>
      <c r="D16" s="44"/>
      <c r="E16" s="2">
        <f>SUM('04:03'!E16)</f>
        <v>6866</v>
      </c>
      <c r="F16" s="2">
        <f>SUM('04:03'!F16)</f>
        <v>3473</v>
      </c>
      <c r="G16" s="2">
        <f>SUM('04:03'!G16)</f>
        <v>2107</v>
      </c>
      <c r="H16" s="4">
        <f t="shared" si="1"/>
        <v>836</v>
      </c>
      <c r="I16" s="9">
        <v>1271</v>
      </c>
    </row>
    <row r="17" spans="1:9" ht="34.15" customHeight="1" x14ac:dyDescent="0.15">
      <c r="A17" s="41"/>
      <c r="B17" s="43" t="s">
        <v>30</v>
      </c>
      <c r="C17" s="43"/>
      <c r="D17" s="44"/>
      <c r="E17" s="2">
        <f>SUM('04:03'!E17)</f>
        <v>15542</v>
      </c>
      <c r="F17" s="2">
        <f>SUM('04:03'!F17)</f>
        <v>9758</v>
      </c>
      <c r="G17" s="2">
        <f>SUM('04:03'!G17)</f>
        <v>5034</v>
      </c>
      <c r="H17" s="4">
        <f t="shared" si="1"/>
        <v>1740</v>
      </c>
      <c r="I17" s="9">
        <v>3294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f>SUM('04:03'!E18)</f>
        <v>73910</v>
      </c>
      <c r="F18" s="2">
        <f>SUM('04:03'!F18)</f>
        <v>18119</v>
      </c>
      <c r="G18" s="2">
        <f>SUM('04:03'!G18)</f>
        <v>2757</v>
      </c>
      <c r="H18" s="4">
        <f t="shared" si="1"/>
        <v>1125</v>
      </c>
      <c r="I18" s="9">
        <v>1632</v>
      </c>
    </row>
    <row r="19" spans="1:9" ht="34.15" customHeight="1" x14ac:dyDescent="0.15">
      <c r="A19" s="41"/>
      <c r="B19" s="63"/>
      <c r="C19" s="52" t="s">
        <v>5</v>
      </c>
      <c r="D19" s="52"/>
      <c r="E19" s="2">
        <f>SUM('04:03'!E19)</f>
        <v>94946</v>
      </c>
      <c r="F19" s="2">
        <f>SUM('04:03'!F19)</f>
        <v>19839</v>
      </c>
      <c r="G19" s="2">
        <f>SUM('04:03'!G19)</f>
        <v>3611</v>
      </c>
      <c r="H19" s="4">
        <f t="shared" si="1"/>
        <v>1647</v>
      </c>
      <c r="I19" s="9">
        <v>1964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f>SUM('04:03'!E20)</f>
        <v>52103</v>
      </c>
      <c r="F20" s="2">
        <f>SUM('04:03'!F20)</f>
        <v>13885</v>
      </c>
      <c r="G20" s="2">
        <f>SUM('04:03'!G20)</f>
        <v>1697</v>
      </c>
      <c r="H20" s="4">
        <f t="shared" si="1"/>
        <v>580</v>
      </c>
      <c r="I20" s="9">
        <v>1117</v>
      </c>
    </row>
    <row r="21" spans="1:9" ht="34.15" customHeight="1" x14ac:dyDescent="0.15">
      <c r="A21" s="42"/>
      <c r="B21" s="64"/>
      <c r="C21" s="46"/>
      <c r="D21" s="24" t="s">
        <v>4</v>
      </c>
      <c r="E21" s="2">
        <f>SUM('04:03'!E21)</f>
        <v>8198</v>
      </c>
      <c r="F21" s="2">
        <f>SUM('04:03'!F21)</f>
        <v>5492</v>
      </c>
      <c r="G21" s="2">
        <f>SUM('04:03'!G21)</f>
        <v>1499</v>
      </c>
      <c r="H21" s="4">
        <f t="shared" si="1"/>
        <v>622</v>
      </c>
      <c r="I21" s="9">
        <v>877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f>SUM('04:03'!E22)</f>
        <v>26224</v>
      </c>
      <c r="F22" s="2">
        <f>SUM('04:03'!F22)</f>
        <v>7489</v>
      </c>
      <c r="G22" s="2">
        <f>SUM('04:03'!G22)</f>
        <v>1800</v>
      </c>
      <c r="H22" s="4">
        <f t="shared" si="1"/>
        <v>554</v>
      </c>
      <c r="I22" s="9">
        <v>1246</v>
      </c>
    </row>
    <row r="23" spans="1:9" ht="34.15" customHeight="1" x14ac:dyDescent="0.15">
      <c r="A23" s="41"/>
      <c r="B23" s="44" t="s">
        <v>9</v>
      </c>
      <c r="C23" s="53"/>
      <c r="D23" s="53"/>
      <c r="E23" s="2">
        <f>SUM('04:03'!E23)</f>
        <v>9183</v>
      </c>
      <c r="F23" s="2">
        <f>SUM('04:03'!F23)</f>
        <v>4240</v>
      </c>
      <c r="G23" s="2">
        <f>SUM('04:03'!G23)</f>
        <v>1915</v>
      </c>
      <c r="H23" s="4">
        <f t="shared" si="0"/>
        <v>314</v>
      </c>
      <c r="I23" s="9">
        <v>1601</v>
      </c>
    </row>
    <row r="24" spans="1:9" ht="34.15" customHeight="1" x14ac:dyDescent="0.15">
      <c r="A24" s="42"/>
      <c r="B24" s="54" t="s">
        <v>41</v>
      </c>
      <c r="C24" s="54"/>
      <c r="D24" s="55"/>
      <c r="E24" s="2">
        <f>SUM('04:03'!E24)</f>
        <v>20580</v>
      </c>
      <c r="F24" s="2">
        <f>SUM('04:03'!F24)</f>
        <v>13827</v>
      </c>
      <c r="G24" s="2">
        <f>SUM('04:03'!G24)</f>
        <v>3853</v>
      </c>
      <c r="H24" s="4">
        <f>G24-I24</f>
        <v>834</v>
      </c>
      <c r="I24" s="9">
        <v>3019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f>SUM('04:03'!E25)</f>
        <v>23071</v>
      </c>
      <c r="F25" s="2">
        <f>SUM('04:03'!F25)</f>
        <v>8420</v>
      </c>
      <c r="G25" s="2">
        <f>SUM('04:03'!G25)</f>
        <v>2605</v>
      </c>
      <c r="H25" s="4">
        <f t="shared" si="0"/>
        <v>1025</v>
      </c>
      <c r="I25" s="9">
        <v>1580</v>
      </c>
    </row>
    <row r="26" spans="1:9" ht="34.15" customHeight="1" x14ac:dyDescent="0.15">
      <c r="A26" s="41"/>
      <c r="B26" s="43" t="s">
        <v>24</v>
      </c>
      <c r="C26" s="43"/>
      <c r="D26" s="44"/>
      <c r="E26" s="2">
        <f>SUM('04:03'!E26)</f>
        <v>19420</v>
      </c>
      <c r="F26" s="2">
        <f>SUM('04:03'!F26)</f>
        <v>14241</v>
      </c>
      <c r="G26" s="2">
        <f>SUM('04:03'!G26)</f>
        <v>11282</v>
      </c>
      <c r="H26" s="4">
        <f>G26-I26</f>
        <v>736</v>
      </c>
      <c r="I26" s="9">
        <v>10546</v>
      </c>
    </row>
    <row r="27" spans="1:9" ht="34.15" customHeight="1" x14ac:dyDescent="0.15">
      <c r="A27" s="41"/>
      <c r="B27" s="43" t="s">
        <v>25</v>
      </c>
      <c r="C27" s="43"/>
      <c r="D27" s="44"/>
      <c r="E27" s="2">
        <f>SUM('04:03'!E27)</f>
        <v>1337</v>
      </c>
      <c r="F27" s="2">
        <f>SUM('04:03'!F27)</f>
        <v>1056</v>
      </c>
      <c r="G27" s="2">
        <f>SUM('04:03'!G27)</f>
        <v>577</v>
      </c>
      <c r="H27" s="4">
        <f>G27-I27</f>
        <v>-185</v>
      </c>
      <c r="I27" s="9">
        <v>762</v>
      </c>
    </row>
    <row r="28" spans="1:9" ht="34.15" customHeight="1" x14ac:dyDescent="0.15">
      <c r="A28" s="42"/>
      <c r="B28" s="43" t="s">
        <v>26</v>
      </c>
      <c r="C28" s="43"/>
      <c r="D28" s="44"/>
      <c r="E28" s="2">
        <f>SUM('04:03'!E28)</f>
        <v>3053</v>
      </c>
      <c r="F28" s="2">
        <f>SUM('04:03'!F28)</f>
        <v>758</v>
      </c>
      <c r="G28" s="2">
        <f>SUM('04:03'!G28)</f>
        <v>197</v>
      </c>
      <c r="H28" s="4">
        <f>G28-I28</f>
        <v>-31</v>
      </c>
      <c r="I28" s="9">
        <v>228</v>
      </c>
    </row>
    <row r="29" spans="1:9" ht="34.15" customHeight="1" x14ac:dyDescent="0.15">
      <c r="A29" s="40" t="s">
        <v>67</v>
      </c>
      <c r="B29" s="73" t="s">
        <v>46</v>
      </c>
      <c r="C29" s="54"/>
      <c r="D29" s="55"/>
      <c r="E29" s="2">
        <f>SUM('04:03'!E29)</f>
        <v>24676</v>
      </c>
      <c r="F29" s="2">
        <f>SUM('04:03'!F29)</f>
        <v>7250</v>
      </c>
      <c r="G29" s="2">
        <f>SUM('04:03'!G29)</f>
        <v>2203</v>
      </c>
      <c r="H29" s="4">
        <f>G29-I29</f>
        <v>1495</v>
      </c>
      <c r="I29" s="9">
        <v>708</v>
      </c>
    </row>
    <row r="30" spans="1:9" ht="34.15" customHeight="1" x14ac:dyDescent="0.15">
      <c r="A30" s="41"/>
      <c r="B30" s="44" t="s">
        <v>12</v>
      </c>
      <c r="C30" s="53"/>
      <c r="D30" s="53"/>
      <c r="E30" s="2">
        <f>SUM('04:03'!E30)</f>
        <v>8222</v>
      </c>
      <c r="F30" s="2">
        <f>SUM('04:03'!F30)</f>
        <v>2737</v>
      </c>
      <c r="G30" s="2">
        <f>SUM('04:03'!G30)</f>
        <v>1055</v>
      </c>
      <c r="H30" s="4">
        <f t="shared" si="0"/>
        <v>13</v>
      </c>
      <c r="I30" s="9">
        <v>1042</v>
      </c>
    </row>
    <row r="31" spans="1:9" ht="34.15" customHeight="1" x14ac:dyDescent="0.15">
      <c r="A31" s="41"/>
      <c r="B31" s="43" t="s">
        <v>27</v>
      </c>
      <c r="C31" s="43"/>
      <c r="D31" s="44"/>
      <c r="E31" s="2">
        <f>SUM('04:03'!E31)</f>
        <v>8189</v>
      </c>
      <c r="F31" s="2">
        <f>SUM('04:03'!F31)</f>
        <v>5331</v>
      </c>
      <c r="G31" s="2">
        <f>SUM('04:03'!G31)</f>
        <v>2183</v>
      </c>
      <c r="H31" s="4">
        <f t="shared" ref="H31:H49" si="2">G31-I31</f>
        <v>293</v>
      </c>
      <c r="I31" s="9">
        <v>1890</v>
      </c>
    </row>
    <row r="32" spans="1:9" ht="34.15" customHeight="1" x14ac:dyDescent="0.15">
      <c r="A32" s="41"/>
      <c r="B32" s="43" t="s">
        <v>59</v>
      </c>
      <c r="C32" s="43"/>
      <c r="D32" s="44"/>
      <c r="E32" s="2">
        <f>SUM('04:03'!E32)</f>
        <v>12471</v>
      </c>
      <c r="F32" s="2">
        <f>SUM('04:03'!F32)</f>
        <v>5775</v>
      </c>
      <c r="G32" s="2">
        <f>SUM('04:03'!G32)</f>
        <v>3181</v>
      </c>
      <c r="H32" s="4">
        <f t="shared" si="2"/>
        <v>721</v>
      </c>
      <c r="I32" s="9">
        <v>2460</v>
      </c>
    </row>
    <row r="33" spans="1:9" ht="34.15" customHeight="1" x14ac:dyDescent="0.15">
      <c r="A33" s="42"/>
      <c r="B33" s="43" t="s">
        <v>29</v>
      </c>
      <c r="C33" s="43"/>
      <c r="D33" s="44"/>
      <c r="E33" s="2">
        <f>SUM('04:03'!E33)</f>
        <v>2713</v>
      </c>
      <c r="F33" s="2">
        <f>SUM('04:03'!F33)</f>
        <v>1500</v>
      </c>
      <c r="G33" s="2">
        <f>SUM('04:03'!G33)</f>
        <v>1134</v>
      </c>
      <c r="H33" s="4">
        <f t="shared" si="2"/>
        <v>141</v>
      </c>
      <c r="I33" s="9">
        <v>993</v>
      </c>
    </row>
    <row r="34" spans="1:9" ht="34.15" customHeight="1" x14ac:dyDescent="0.15">
      <c r="A34" s="40" t="s">
        <v>68</v>
      </c>
      <c r="B34" s="43" t="s">
        <v>43</v>
      </c>
      <c r="C34" s="43"/>
      <c r="D34" s="44"/>
      <c r="E34" s="2">
        <f>SUM('04:03'!E34)</f>
        <v>23001</v>
      </c>
      <c r="F34" s="2">
        <f>SUM('04:03'!F34)</f>
        <v>7942</v>
      </c>
      <c r="G34" s="2">
        <f>SUM('04:03'!G34)</f>
        <v>2144</v>
      </c>
      <c r="H34" s="4">
        <f t="shared" si="2"/>
        <v>2144</v>
      </c>
      <c r="I34" s="39"/>
    </row>
    <row r="35" spans="1:9" ht="34.15" customHeight="1" x14ac:dyDescent="0.15">
      <c r="A35" s="41"/>
      <c r="B35" s="58" t="s">
        <v>72</v>
      </c>
      <c r="C35" s="58"/>
      <c r="D35" s="59"/>
      <c r="E35" s="2">
        <f>SUM('04:03'!E35)</f>
        <v>6741</v>
      </c>
      <c r="F35" s="2">
        <f>SUM('04:03'!F35)</f>
        <v>3764</v>
      </c>
      <c r="G35" s="2">
        <f>SUM('04:03'!G35)</f>
        <v>1219</v>
      </c>
      <c r="H35" s="4">
        <f t="shared" si="2"/>
        <v>383</v>
      </c>
      <c r="I35" s="9">
        <v>836</v>
      </c>
    </row>
    <row r="36" spans="1:9" ht="34.15" customHeight="1" x14ac:dyDescent="0.15">
      <c r="A36" s="42"/>
      <c r="B36" s="44" t="s">
        <v>11</v>
      </c>
      <c r="C36" s="53"/>
      <c r="D36" s="53"/>
      <c r="E36" s="2">
        <f>SUM('04:03'!E36)</f>
        <v>7465</v>
      </c>
      <c r="F36" s="2">
        <f>SUM('04:03'!F36)</f>
        <v>5597</v>
      </c>
      <c r="G36" s="2">
        <f>SUM('04:03'!G36)</f>
        <v>3442</v>
      </c>
      <c r="H36" s="4">
        <f t="shared" si="2"/>
        <v>-607</v>
      </c>
      <c r="I36" s="9">
        <v>4049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f>SUM('04:03'!E37)</f>
        <v>25328</v>
      </c>
      <c r="F37" s="2">
        <f>SUM('04:03'!F37)</f>
        <v>8484</v>
      </c>
      <c r="G37" s="2">
        <f>SUM('04:03'!G37)</f>
        <v>1896</v>
      </c>
      <c r="H37" s="4">
        <f t="shared" si="2"/>
        <v>602</v>
      </c>
      <c r="I37" s="9">
        <v>1294</v>
      </c>
    </row>
    <row r="38" spans="1:9" ht="34.15" customHeight="1" x14ac:dyDescent="0.15">
      <c r="A38" s="41"/>
      <c r="B38" s="43" t="s">
        <v>31</v>
      </c>
      <c r="C38" s="43"/>
      <c r="D38" s="44"/>
      <c r="E38" s="2">
        <f>SUM('04:03'!E38)</f>
        <v>8469</v>
      </c>
      <c r="F38" s="2">
        <f>SUM('04:03'!F38)</f>
        <v>5532</v>
      </c>
      <c r="G38" s="2">
        <f>SUM('04:03'!G38)</f>
        <v>3802</v>
      </c>
      <c r="H38" s="4">
        <f t="shared" si="2"/>
        <v>682</v>
      </c>
      <c r="I38" s="9">
        <v>3120</v>
      </c>
    </row>
    <row r="39" spans="1:9" ht="34.15" customHeight="1" x14ac:dyDescent="0.15">
      <c r="A39" s="42"/>
      <c r="B39" s="43" t="s">
        <v>32</v>
      </c>
      <c r="C39" s="43"/>
      <c r="D39" s="44"/>
      <c r="E39" s="2">
        <f>SUM('04:03'!E39)</f>
        <v>5038</v>
      </c>
      <c r="F39" s="2">
        <f>SUM('04:03'!F39)</f>
        <v>2083</v>
      </c>
      <c r="G39" s="2">
        <f>SUM('04:03'!G39)</f>
        <v>757</v>
      </c>
      <c r="H39" s="4">
        <f t="shared" si="2"/>
        <v>181</v>
      </c>
      <c r="I39" s="9">
        <v>576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f>SUM('04:03'!E40)</f>
        <v>63674</v>
      </c>
      <c r="F40" s="2">
        <f>SUM('04:03'!F40)</f>
        <v>34541</v>
      </c>
      <c r="G40" s="2">
        <f>SUM('04:03'!G40)</f>
        <v>8832</v>
      </c>
      <c r="H40" s="4">
        <f t="shared" si="2"/>
        <v>2174</v>
      </c>
      <c r="I40" s="9">
        <v>6658</v>
      </c>
    </row>
    <row r="41" spans="1:9" ht="34.15" customHeight="1" x14ac:dyDescent="0.15">
      <c r="A41" s="41"/>
      <c r="B41" s="43" t="s">
        <v>33</v>
      </c>
      <c r="C41" s="43"/>
      <c r="D41" s="44"/>
      <c r="E41" s="2">
        <f>SUM('04:03'!E41)</f>
        <v>36326</v>
      </c>
      <c r="F41" s="2">
        <f>SUM('04:03'!F41)</f>
        <v>23815</v>
      </c>
      <c r="G41" s="2">
        <f>SUM('04:03'!G41)</f>
        <v>7055</v>
      </c>
      <c r="H41" s="4">
        <f t="shared" si="2"/>
        <v>2613</v>
      </c>
      <c r="I41" s="9">
        <v>4442</v>
      </c>
    </row>
    <row r="42" spans="1:9" ht="34.15" customHeight="1" x14ac:dyDescent="0.15">
      <c r="A42" s="41"/>
      <c r="B42" s="43" t="s">
        <v>34</v>
      </c>
      <c r="C42" s="43"/>
      <c r="D42" s="44"/>
      <c r="E42" s="2">
        <f>SUM('04:03'!E42)</f>
        <v>21151</v>
      </c>
      <c r="F42" s="2">
        <f>SUM('04:03'!F42)</f>
        <v>13808</v>
      </c>
      <c r="G42" s="2">
        <f>SUM('04:03'!G42)</f>
        <v>9554</v>
      </c>
      <c r="H42" s="4">
        <f t="shared" si="2"/>
        <v>3499</v>
      </c>
      <c r="I42" s="9">
        <v>6055</v>
      </c>
    </row>
    <row r="43" spans="1:9" ht="34.15" customHeight="1" x14ac:dyDescent="0.15">
      <c r="A43" s="42"/>
      <c r="B43" s="43" t="s">
        <v>35</v>
      </c>
      <c r="C43" s="43"/>
      <c r="D43" s="44"/>
      <c r="E43" s="2">
        <f>SUM('04:03'!E43)</f>
        <v>7949</v>
      </c>
      <c r="F43" s="2">
        <f>SUM('04:03'!F43)</f>
        <v>2802</v>
      </c>
      <c r="G43" s="2">
        <f>SUM('04:03'!G43)</f>
        <v>1221</v>
      </c>
      <c r="H43" s="4">
        <f t="shared" si="2"/>
        <v>521</v>
      </c>
      <c r="I43" s="9">
        <v>700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f>SUM('04:03'!E44)</f>
        <v>25248</v>
      </c>
      <c r="F44" s="2">
        <f>SUM('04:03'!F44)</f>
        <v>8899</v>
      </c>
      <c r="G44" s="2">
        <f>SUM('04:03'!G44)</f>
        <v>1437</v>
      </c>
      <c r="H44" s="4">
        <f t="shared" si="2"/>
        <v>515</v>
      </c>
      <c r="I44" s="9">
        <v>922</v>
      </c>
    </row>
    <row r="45" spans="1:9" ht="34.15" customHeight="1" x14ac:dyDescent="0.15">
      <c r="A45" s="41"/>
      <c r="B45" s="43" t="s">
        <v>36</v>
      </c>
      <c r="C45" s="43"/>
      <c r="D45" s="44"/>
      <c r="E45" s="2">
        <f>SUM('04:03'!E45)</f>
        <v>6926</v>
      </c>
      <c r="F45" s="2">
        <f>SUM('04:03'!F45)</f>
        <v>2546</v>
      </c>
      <c r="G45" s="2">
        <f>SUM('04:03'!G45)</f>
        <v>1199</v>
      </c>
      <c r="H45" s="4">
        <f t="shared" si="2"/>
        <v>266</v>
      </c>
      <c r="I45" s="9">
        <v>933</v>
      </c>
    </row>
    <row r="46" spans="1:9" ht="34.15" customHeight="1" x14ac:dyDescent="0.15">
      <c r="A46" s="41"/>
      <c r="B46" s="58" t="s">
        <v>45</v>
      </c>
      <c r="C46" s="58"/>
      <c r="D46" s="59"/>
      <c r="E46" s="2">
        <f>SUM('04:03'!E46)</f>
        <v>8551</v>
      </c>
      <c r="F46" s="2">
        <f>SUM('04:03'!F46)</f>
        <v>6652</v>
      </c>
      <c r="G46" s="2">
        <f>SUM('04:03'!G46)</f>
        <v>5121</v>
      </c>
      <c r="H46" s="4">
        <f t="shared" si="2"/>
        <v>1393</v>
      </c>
      <c r="I46" s="9">
        <v>3728</v>
      </c>
    </row>
    <row r="47" spans="1:9" ht="34.15" customHeight="1" x14ac:dyDescent="0.15">
      <c r="A47" s="41"/>
      <c r="B47" s="74" t="s">
        <v>47</v>
      </c>
      <c r="C47" s="43"/>
      <c r="D47" s="44"/>
      <c r="E47" s="2">
        <f>SUM('04:03'!E47)</f>
        <v>3461</v>
      </c>
      <c r="F47" s="2">
        <f>SUM('04:03'!F47)</f>
        <v>2063</v>
      </c>
      <c r="G47" s="2">
        <f>SUM('04:03'!G47)</f>
        <v>1292</v>
      </c>
      <c r="H47" s="4">
        <f t="shared" si="2"/>
        <v>1208</v>
      </c>
      <c r="I47" s="9">
        <v>84</v>
      </c>
    </row>
    <row r="48" spans="1:9" ht="34.15" customHeight="1" x14ac:dyDescent="0.15">
      <c r="A48" s="41"/>
      <c r="B48" s="60" t="s">
        <v>48</v>
      </c>
      <c r="C48" s="60"/>
      <c r="D48" s="61"/>
      <c r="E48" s="2">
        <f>SUM('04:03'!E48)</f>
        <v>2079</v>
      </c>
      <c r="F48" s="2">
        <f>SUM('04:03'!F48)</f>
        <v>1294</v>
      </c>
      <c r="G48" s="2">
        <f>SUM('04:03'!G48)</f>
        <v>821</v>
      </c>
      <c r="H48" s="4">
        <f t="shared" si="2"/>
        <v>767</v>
      </c>
      <c r="I48" s="9">
        <v>54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f>SUM('04:03'!E49)</f>
        <v>2253</v>
      </c>
      <c r="F49" s="5">
        <f>SUM('04:03'!F49)</f>
        <v>1407</v>
      </c>
      <c r="G49" s="5">
        <f>SUM('04:03'!G49)</f>
        <v>1195</v>
      </c>
      <c r="H49" s="12">
        <f t="shared" si="2"/>
        <v>635</v>
      </c>
      <c r="I49" s="13">
        <v>560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1117542</v>
      </c>
      <c r="F50" s="25">
        <f>SUM(F4:F49)</f>
        <v>492788</v>
      </c>
      <c r="G50" s="25">
        <f>SUM(G4:G49)</f>
        <v>174960</v>
      </c>
      <c r="H50" s="26">
        <f>SUM(H4:H49)</f>
        <v>52602</v>
      </c>
      <c r="I50" s="27">
        <f>SUM(I4:I49)</f>
        <v>122358</v>
      </c>
    </row>
    <row r="51" spans="1:9" ht="30" customHeight="1" x14ac:dyDescent="0.15">
      <c r="B51" s="37"/>
      <c r="C51" s="38"/>
      <c r="D51" s="38"/>
      <c r="E51" s="38"/>
      <c r="F51" s="38"/>
      <c r="G51" s="38"/>
      <c r="H51" s="38"/>
      <c r="I51" s="38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B31" sqref="B31:D31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LEFT('04'!B2:H2,4)&amp;"/5/1～5/31"</f>
        <v>2018/5/1～5/31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6" t="s">
        <v>3</v>
      </c>
      <c r="E4" s="32">
        <v>5218</v>
      </c>
      <c r="F4" s="32">
        <v>2505</v>
      </c>
      <c r="G4" s="32">
        <v>478</v>
      </c>
      <c r="H4" s="33">
        <f>G4-'04'!G4</f>
        <v>-103</v>
      </c>
      <c r="I4" s="10">
        <f>'04'!I4+G4</f>
        <v>1059</v>
      </c>
    </row>
    <row r="5" spans="1:9" ht="34.15" customHeight="1" x14ac:dyDescent="0.15">
      <c r="A5" s="41"/>
      <c r="B5" s="44"/>
      <c r="C5" s="52"/>
      <c r="D5" s="3" t="s">
        <v>4</v>
      </c>
      <c r="E5" s="2">
        <v>6602</v>
      </c>
      <c r="F5" s="2">
        <v>3532</v>
      </c>
      <c r="G5" s="2">
        <v>1104</v>
      </c>
      <c r="H5" s="4">
        <f>G5-'04'!G5</f>
        <v>-475</v>
      </c>
      <c r="I5" s="9">
        <f>'04'!I5+G5</f>
        <v>2683</v>
      </c>
    </row>
    <row r="6" spans="1:9" ht="34.15" customHeight="1" x14ac:dyDescent="0.15">
      <c r="A6" s="41"/>
      <c r="B6" s="44"/>
      <c r="C6" s="52" t="s">
        <v>7</v>
      </c>
      <c r="D6" s="52"/>
      <c r="E6" s="2">
        <v>4499</v>
      </c>
      <c r="F6" s="2">
        <v>2057</v>
      </c>
      <c r="G6" s="2">
        <v>463</v>
      </c>
      <c r="H6" s="4">
        <f>G6-'04'!G6</f>
        <v>-128</v>
      </c>
      <c r="I6" s="9">
        <f>'04'!I6+G6</f>
        <v>1054</v>
      </c>
    </row>
    <row r="7" spans="1:9" ht="34.15" customHeight="1" x14ac:dyDescent="0.15">
      <c r="A7" s="41"/>
      <c r="B7" s="44"/>
      <c r="C7" s="52" t="s">
        <v>5</v>
      </c>
      <c r="D7" s="52"/>
      <c r="E7" s="2">
        <v>4085</v>
      </c>
      <c r="F7" s="2">
        <v>1673</v>
      </c>
      <c r="G7" s="2">
        <v>452</v>
      </c>
      <c r="H7" s="4">
        <f>G7-'04'!G7</f>
        <v>-344</v>
      </c>
      <c r="I7" s="9">
        <f>'04'!I7+G7</f>
        <v>1248</v>
      </c>
    </row>
    <row r="8" spans="1:9" ht="34.15" customHeight="1" x14ac:dyDescent="0.15">
      <c r="A8" s="41"/>
      <c r="B8" s="44"/>
      <c r="C8" s="52" t="s">
        <v>6</v>
      </c>
      <c r="D8" s="52"/>
      <c r="E8" s="2">
        <v>1795</v>
      </c>
      <c r="F8" s="2">
        <v>879</v>
      </c>
      <c r="G8" s="2">
        <v>288</v>
      </c>
      <c r="H8" s="4">
        <f>G8-'04'!G8</f>
        <v>-196</v>
      </c>
      <c r="I8" s="9">
        <f>'04'!I8+G8</f>
        <v>772</v>
      </c>
    </row>
    <row r="9" spans="1:9" ht="34.15" customHeight="1" x14ac:dyDescent="0.15">
      <c r="A9" s="41"/>
      <c r="B9" s="44"/>
      <c r="C9" s="52" t="s">
        <v>17</v>
      </c>
      <c r="D9" s="52"/>
      <c r="E9" s="2">
        <v>1212</v>
      </c>
      <c r="F9" s="2">
        <v>634</v>
      </c>
      <c r="G9" s="2">
        <v>250</v>
      </c>
      <c r="H9" s="4">
        <f>G9-'04'!G9</f>
        <v>-136</v>
      </c>
      <c r="I9" s="9">
        <f>'04'!I9+G9</f>
        <v>636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3379</v>
      </c>
      <c r="F10" s="2">
        <v>1635</v>
      </c>
      <c r="G10" s="2">
        <v>401</v>
      </c>
      <c r="H10" s="4">
        <f>G10-'04'!G10</f>
        <v>-5</v>
      </c>
      <c r="I10" s="9">
        <f>'04'!I10+G10</f>
        <v>807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2412</v>
      </c>
      <c r="F11" s="2">
        <v>1339</v>
      </c>
      <c r="G11" s="2">
        <v>448</v>
      </c>
      <c r="H11" s="4">
        <f>G11-'04'!G11</f>
        <v>448</v>
      </c>
      <c r="I11" s="9">
        <f>'04'!I11+G11</f>
        <v>448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6553</v>
      </c>
      <c r="F12" s="2">
        <v>2636</v>
      </c>
      <c r="G12" s="2">
        <v>1192</v>
      </c>
      <c r="H12" s="4">
        <f>G12-'04'!G12</f>
        <v>-159</v>
      </c>
      <c r="I12" s="9">
        <f>'04'!I12+G12</f>
        <v>2543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1473</v>
      </c>
      <c r="F13" s="2">
        <v>854</v>
      </c>
      <c r="G13" s="2">
        <v>449</v>
      </c>
      <c r="H13" s="4">
        <f>G13-'04'!G13</f>
        <v>-168</v>
      </c>
      <c r="I13" s="9">
        <f>'04'!I13+G13</f>
        <v>1066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3176</v>
      </c>
      <c r="F14" s="2">
        <v>1579</v>
      </c>
      <c r="G14" s="2">
        <v>390</v>
      </c>
      <c r="H14" s="4">
        <f>G14-'04'!G14</f>
        <v>47</v>
      </c>
      <c r="I14" s="9">
        <f>'04'!I14+G14</f>
        <v>733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555</v>
      </c>
      <c r="F15" s="2">
        <v>336</v>
      </c>
      <c r="G15" s="2">
        <v>158</v>
      </c>
      <c r="H15" s="4">
        <f>G15-'04'!G15</f>
        <v>14</v>
      </c>
      <c r="I15" s="9">
        <f>'04'!I15+G15</f>
        <v>302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527</v>
      </c>
      <c r="F16" s="2">
        <v>260</v>
      </c>
      <c r="G16" s="2">
        <v>140</v>
      </c>
      <c r="H16" s="4">
        <f>G16-'04'!G16</f>
        <v>-1</v>
      </c>
      <c r="I16" s="9">
        <f>'04'!I16+G16</f>
        <v>281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1106</v>
      </c>
      <c r="F17" s="2">
        <v>745</v>
      </c>
      <c r="G17" s="2">
        <v>397</v>
      </c>
      <c r="H17" s="4">
        <f>G17-'04'!G17</f>
        <v>-35</v>
      </c>
      <c r="I17" s="9">
        <f>'04'!I17+G17</f>
        <v>829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6659</v>
      </c>
      <c r="F18" s="2">
        <v>1739</v>
      </c>
      <c r="G18" s="2">
        <v>239</v>
      </c>
      <c r="H18" s="4">
        <f>G18-'04'!G18</f>
        <v>4</v>
      </c>
      <c r="I18" s="9">
        <f>'04'!I18+G18</f>
        <v>474</v>
      </c>
    </row>
    <row r="19" spans="1:9" ht="34.15" customHeight="1" x14ac:dyDescent="0.15">
      <c r="A19" s="41"/>
      <c r="B19" s="63"/>
      <c r="C19" s="52" t="s">
        <v>5</v>
      </c>
      <c r="D19" s="52"/>
      <c r="E19" s="2">
        <v>8377</v>
      </c>
      <c r="F19" s="2">
        <v>1792</v>
      </c>
      <c r="G19" s="2">
        <v>306</v>
      </c>
      <c r="H19" s="4">
        <f>G19-'04'!G19</f>
        <v>11</v>
      </c>
      <c r="I19" s="9">
        <f>'04'!I19+G19</f>
        <v>601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4609</v>
      </c>
      <c r="F20" s="2">
        <v>1260</v>
      </c>
      <c r="G20" s="2">
        <v>142</v>
      </c>
      <c r="H20" s="4">
        <f>G20-'04'!G20</f>
        <v>-2</v>
      </c>
      <c r="I20" s="9">
        <f>'04'!I20+G20</f>
        <v>286</v>
      </c>
    </row>
    <row r="21" spans="1:9" ht="34.15" customHeight="1" x14ac:dyDescent="0.15">
      <c r="A21" s="42"/>
      <c r="B21" s="64"/>
      <c r="C21" s="46"/>
      <c r="D21" s="24" t="s">
        <v>62</v>
      </c>
      <c r="E21" s="2">
        <v>744</v>
      </c>
      <c r="F21" s="2">
        <v>510</v>
      </c>
      <c r="G21" s="2">
        <v>120</v>
      </c>
      <c r="H21" s="4">
        <f>G21-'04'!G21</f>
        <v>-3</v>
      </c>
      <c r="I21" s="9">
        <f>'04'!I21+G21</f>
        <v>243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2188</v>
      </c>
      <c r="F22" s="2">
        <v>643</v>
      </c>
      <c r="G22" s="2">
        <v>166</v>
      </c>
      <c r="H22" s="4">
        <f>G22-'04'!G22</f>
        <v>23</v>
      </c>
      <c r="I22" s="9">
        <f>'04'!I22+G22</f>
        <v>309</v>
      </c>
    </row>
    <row r="23" spans="1:9" ht="34.15" customHeight="1" x14ac:dyDescent="0.15">
      <c r="A23" s="41"/>
      <c r="B23" s="44" t="s">
        <v>9</v>
      </c>
      <c r="C23" s="53"/>
      <c r="D23" s="53"/>
      <c r="E23" s="2">
        <v>572</v>
      </c>
      <c r="F23" s="2">
        <v>260</v>
      </c>
      <c r="G23" s="2">
        <v>106</v>
      </c>
      <c r="H23" s="4">
        <f>G23-'04'!G23</f>
        <v>-36</v>
      </c>
      <c r="I23" s="9">
        <f>'04'!I23+G23</f>
        <v>248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1504</v>
      </c>
      <c r="F24" s="2">
        <v>991</v>
      </c>
      <c r="G24" s="2">
        <v>235</v>
      </c>
      <c r="H24" s="4">
        <f>G24-'04'!G24</f>
        <v>-18</v>
      </c>
      <c r="I24" s="9">
        <f>'04'!I24+G24</f>
        <v>488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1598</v>
      </c>
      <c r="F25" s="2">
        <v>618</v>
      </c>
      <c r="G25" s="2">
        <v>157</v>
      </c>
      <c r="H25" s="4">
        <f>G25-'04'!G25</f>
        <v>-76</v>
      </c>
      <c r="I25" s="9">
        <f>'04'!I25+G25</f>
        <v>390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1870</v>
      </c>
      <c r="F26" s="2">
        <v>1369</v>
      </c>
      <c r="G26" s="2">
        <v>1115</v>
      </c>
      <c r="H26" s="4">
        <f>G26-'04'!G26</f>
        <v>186</v>
      </c>
      <c r="I26" s="9">
        <f>'04'!I26+G26</f>
        <v>2044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123</v>
      </c>
      <c r="F27" s="2">
        <v>103</v>
      </c>
      <c r="G27" s="2">
        <v>53</v>
      </c>
      <c r="H27" s="4">
        <f>G27-'04'!G27</f>
        <v>8</v>
      </c>
      <c r="I27" s="9">
        <f>'04'!I27+G27</f>
        <v>98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178</v>
      </c>
      <c r="F28" s="2">
        <v>56</v>
      </c>
      <c r="G28" s="2">
        <v>19</v>
      </c>
      <c r="H28" s="4">
        <f>G28-'04'!G28</f>
        <v>7</v>
      </c>
      <c r="I28" s="9">
        <f>'04'!I28+G28</f>
        <v>31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2121</v>
      </c>
      <c r="F29" s="2">
        <v>623</v>
      </c>
      <c r="G29" s="2">
        <v>163</v>
      </c>
      <c r="H29" s="4">
        <f>G29-'04'!G29</f>
        <v>-18</v>
      </c>
      <c r="I29" s="9">
        <f>'04'!I29+G29</f>
        <v>344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736</v>
      </c>
      <c r="F30" s="2">
        <v>245</v>
      </c>
      <c r="G30" s="2">
        <v>87</v>
      </c>
      <c r="H30" s="4">
        <f>G30-'04'!G30</f>
        <v>-17</v>
      </c>
      <c r="I30" s="9">
        <f>'04'!I30+G30</f>
        <v>191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0</v>
      </c>
      <c r="F31" s="2">
        <v>0</v>
      </c>
      <c r="G31" s="2">
        <v>0</v>
      </c>
      <c r="H31" s="4">
        <f>G31-'04'!G31</f>
        <v>0</v>
      </c>
      <c r="I31" s="9">
        <f>'04'!I31+G31</f>
        <v>0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1052</v>
      </c>
      <c r="F32" s="2">
        <v>440</v>
      </c>
      <c r="G32" s="2">
        <v>254</v>
      </c>
      <c r="H32" s="4">
        <f>G32-'04'!G32</f>
        <v>-32</v>
      </c>
      <c r="I32" s="9">
        <f>'04'!I32+G32</f>
        <v>540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286</v>
      </c>
      <c r="F33" s="2">
        <v>189</v>
      </c>
      <c r="G33" s="2">
        <v>153</v>
      </c>
      <c r="H33" s="4">
        <f>G33-'04'!G33</f>
        <v>83</v>
      </c>
      <c r="I33" s="9">
        <f>'04'!I33+G33</f>
        <v>223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2179</v>
      </c>
      <c r="F34" s="2">
        <v>690</v>
      </c>
      <c r="G34" s="2">
        <v>161</v>
      </c>
      <c r="H34" s="4">
        <f>G34-'04'!G34</f>
        <v>-2</v>
      </c>
      <c r="I34" s="9">
        <f>'04'!I34+G34</f>
        <v>324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332</v>
      </c>
      <c r="F35" s="2">
        <v>242</v>
      </c>
      <c r="G35" s="2">
        <v>79</v>
      </c>
      <c r="H35" s="4">
        <f>G35-'04'!G35</f>
        <v>-1</v>
      </c>
      <c r="I35" s="9">
        <f>'04'!I35+G35</f>
        <v>159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725</v>
      </c>
      <c r="F36" s="2">
        <v>622</v>
      </c>
      <c r="G36" s="2">
        <v>361</v>
      </c>
      <c r="H36" s="4">
        <f>G36-'04'!G36</f>
        <v>-36</v>
      </c>
      <c r="I36" s="9">
        <f>'04'!I36+G36</f>
        <v>758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2576</v>
      </c>
      <c r="F37" s="2">
        <v>837</v>
      </c>
      <c r="G37" s="2">
        <v>192</v>
      </c>
      <c r="H37" s="4">
        <f>G37-'04'!G37</f>
        <v>9</v>
      </c>
      <c r="I37" s="9">
        <f>'04'!I37+G37</f>
        <v>375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755</v>
      </c>
      <c r="F38" s="2">
        <v>491</v>
      </c>
      <c r="G38" s="2">
        <v>329</v>
      </c>
      <c r="H38" s="4">
        <f>G38-'04'!G38</f>
        <v>20</v>
      </c>
      <c r="I38" s="9">
        <f>'04'!I38+G38</f>
        <v>638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434</v>
      </c>
      <c r="F39" s="2">
        <v>196</v>
      </c>
      <c r="G39" s="2">
        <v>65</v>
      </c>
      <c r="H39" s="4">
        <f>G39-'04'!G39</f>
        <v>-1</v>
      </c>
      <c r="I39" s="9">
        <f>'04'!I39+G39</f>
        <v>131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5495</v>
      </c>
      <c r="F40" s="2">
        <v>3032</v>
      </c>
      <c r="G40" s="2">
        <v>626</v>
      </c>
      <c r="H40" s="4">
        <f>G40-'04'!G40</f>
        <v>-95</v>
      </c>
      <c r="I40" s="9">
        <f>'04'!I40+G40</f>
        <v>1347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3218</v>
      </c>
      <c r="F41" s="2">
        <v>2171</v>
      </c>
      <c r="G41" s="2">
        <v>527</v>
      </c>
      <c r="H41" s="4">
        <f>G41-'04'!G41</f>
        <v>-21</v>
      </c>
      <c r="I41" s="9">
        <f>'04'!I41+G41</f>
        <v>1075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1769</v>
      </c>
      <c r="F42" s="2">
        <v>1244</v>
      </c>
      <c r="G42" s="2">
        <v>924</v>
      </c>
      <c r="H42" s="4">
        <f>G42-'04'!G42</f>
        <v>7</v>
      </c>
      <c r="I42" s="9">
        <f>'04'!I42+G42</f>
        <v>1841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764</v>
      </c>
      <c r="F43" s="2">
        <v>244</v>
      </c>
      <c r="G43" s="2">
        <v>96</v>
      </c>
      <c r="H43" s="4">
        <f>G43-'04'!G43</f>
        <v>-21</v>
      </c>
      <c r="I43" s="9">
        <f>'04'!I43+G43</f>
        <v>213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2196</v>
      </c>
      <c r="F44" s="2">
        <v>754</v>
      </c>
      <c r="G44" s="2">
        <v>113</v>
      </c>
      <c r="H44" s="4">
        <f>G44-'04'!G44</f>
        <v>-17</v>
      </c>
      <c r="I44" s="9">
        <f>'04'!I44+G44</f>
        <v>243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497</v>
      </c>
      <c r="F45" s="2">
        <v>201</v>
      </c>
      <c r="G45" s="2">
        <v>83</v>
      </c>
      <c r="H45" s="4">
        <f>G45-'04'!G45</f>
        <v>-17</v>
      </c>
      <c r="I45" s="9">
        <f>'04'!I45+G45</f>
        <v>183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900</v>
      </c>
      <c r="F46" s="2">
        <v>709</v>
      </c>
      <c r="G46" s="2">
        <v>567</v>
      </c>
      <c r="H46" s="4">
        <f>G46-'04'!G46</f>
        <v>198</v>
      </c>
      <c r="I46" s="9">
        <f>'04'!I46+G46</f>
        <v>936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334</v>
      </c>
      <c r="F47" s="2">
        <v>226</v>
      </c>
      <c r="G47" s="2">
        <v>142</v>
      </c>
      <c r="H47" s="4">
        <f>G47-'04'!G47</f>
        <v>34</v>
      </c>
      <c r="I47" s="9">
        <f>'04'!I47+G47</f>
        <v>250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200</v>
      </c>
      <c r="F48" s="2">
        <v>136</v>
      </c>
      <c r="G48" s="2">
        <v>86</v>
      </c>
      <c r="H48" s="4">
        <f>G48-'04'!G48</f>
        <v>21</v>
      </c>
      <c r="I48" s="9">
        <f>'04'!I48+G48</f>
        <v>151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115</v>
      </c>
      <c r="F49" s="5">
        <v>86</v>
      </c>
      <c r="G49" s="5">
        <v>68</v>
      </c>
      <c r="H49" s="12">
        <f>G49-'04'!G49</f>
        <v>57</v>
      </c>
      <c r="I49" s="13">
        <f>'04'!I49+G49</f>
        <v>79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97698</v>
      </c>
      <c r="F50" s="25">
        <f t="shared" ref="F50:H50" si="0">SUM(F4:F49)</f>
        <v>43383</v>
      </c>
      <c r="G50" s="25">
        <f t="shared" si="0"/>
        <v>14344</v>
      </c>
      <c r="H50" s="28">
        <f t="shared" si="0"/>
        <v>-986</v>
      </c>
      <c r="I50" s="27">
        <f>SUM(I4:I49)</f>
        <v>29674</v>
      </c>
    </row>
    <row r="51" spans="1:9" ht="30.75" customHeight="1" x14ac:dyDescent="0.15">
      <c r="B51" s="56"/>
      <c r="C51" s="57"/>
      <c r="D51" s="57"/>
      <c r="E51" s="57"/>
      <c r="F51" s="57"/>
      <c r="G51" s="57"/>
    </row>
    <row r="52" spans="1:9" ht="30.75" customHeight="1" x14ac:dyDescent="0.15"/>
  </sheetData>
  <mergeCells count="60">
    <mergeCell ref="A37:A39"/>
    <mergeCell ref="B28:D28"/>
    <mergeCell ref="B13:D13"/>
    <mergeCell ref="C10:D10"/>
    <mergeCell ref="B26:D26"/>
    <mergeCell ref="B29:D29"/>
    <mergeCell ref="B35:D35"/>
    <mergeCell ref="A4:A21"/>
    <mergeCell ref="A25:A28"/>
    <mergeCell ref="A22:A24"/>
    <mergeCell ref="B24:D24"/>
    <mergeCell ref="B23:D23"/>
    <mergeCell ref="B25:D25"/>
    <mergeCell ref="C18:D18"/>
    <mergeCell ref="C19:D19"/>
    <mergeCell ref="C20:C21"/>
    <mergeCell ref="B18:B21"/>
    <mergeCell ref="B22:D22"/>
    <mergeCell ref="B27:D27"/>
    <mergeCell ref="A34:A36"/>
    <mergeCell ref="A29:A33"/>
    <mergeCell ref="B30:D30"/>
    <mergeCell ref="B38:D38"/>
    <mergeCell ref="B39:D39"/>
    <mergeCell ref="B31:D31"/>
    <mergeCell ref="B32:D32"/>
    <mergeCell ref="B33:D33"/>
    <mergeCell ref="B34:D34"/>
    <mergeCell ref="B36:D36"/>
    <mergeCell ref="B37:D37"/>
    <mergeCell ref="B51:G51"/>
    <mergeCell ref="B41:D41"/>
    <mergeCell ref="B42:D42"/>
    <mergeCell ref="B43:D43"/>
    <mergeCell ref="B45:D45"/>
    <mergeCell ref="B48:D48"/>
    <mergeCell ref="A50:D50"/>
    <mergeCell ref="B49:D49"/>
    <mergeCell ref="B47:D47"/>
    <mergeCell ref="A44:A49"/>
    <mergeCell ref="A40:A43"/>
    <mergeCell ref="B46:D46"/>
    <mergeCell ref="B40:D40"/>
    <mergeCell ref="B44:D44"/>
    <mergeCell ref="B1:I1"/>
    <mergeCell ref="B2:I2"/>
    <mergeCell ref="B17:D17"/>
    <mergeCell ref="B4:B9"/>
    <mergeCell ref="B3:D3"/>
    <mergeCell ref="B12:D12"/>
    <mergeCell ref="C4:C5"/>
    <mergeCell ref="B14:D14"/>
    <mergeCell ref="B15:D15"/>
    <mergeCell ref="B16:D16"/>
    <mergeCell ref="C6:D6"/>
    <mergeCell ref="C7:D7"/>
    <mergeCell ref="C11:D11"/>
    <mergeCell ref="B10:B11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7" zoomScaleNormal="100" workbookViewId="0">
      <selection activeCell="E30" sqref="E30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LEFT('04'!B2:H2,4)&amp;"/6/1～6/30"</f>
        <v>2018/6/1～6/30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4840</v>
      </c>
      <c r="F4" s="32">
        <v>2425</v>
      </c>
      <c r="G4" s="32">
        <v>553</v>
      </c>
      <c r="H4" s="33">
        <f>G4-'05'!G4</f>
        <v>75</v>
      </c>
      <c r="I4" s="10">
        <f>'05'!I4+G4</f>
        <v>1612</v>
      </c>
    </row>
    <row r="5" spans="1:9" ht="34.15" customHeight="1" x14ac:dyDescent="0.15">
      <c r="A5" s="41"/>
      <c r="B5" s="44"/>
      <c r="C5" s="52"/>
      <c r="D5" s="23" t="s">
        <v>4</v>
      </c>
      <c r="E5" s="2">
        <v>6492</v>
      </c>
      <c r="F5" s="2">
        <v>3638</v>
      </c>
      <c r="G5" s="2">
        <v>1297</v>
      </c>
      <c r="H5" s="4">
        <f>G5-'05'!G5</f>
        <v>193</v>
      </c>
      <c r="I5" s="9">
        <f>'05'!I5+G5</f>
        <v>3980</v>
      </c>
    </row>
    <row r="6" spans="1:9" ht="34.15" customHeight="1" x14ac:dyDescent="0.15">
      <c r="A6" s="41"/>
      <c r="B6" s="44"/>
      <c r="C6" s="52" t="s">
        <v>7</v>
      </c>
      <c r="D6" s="52"/>
      <c r="E6" s="2">
        <v>4053</v>
      </c>
      <c r="F6" s="2">
        <v>1784</v>
      </c>
      <c r="G6" s="2">
        <v>419</v>
      </c>
      <c r="H6" s="4">
        <f>G6-'05'!G6</f>
        <v>-44</v>
      </c>
      <c r="I6" s="9">
        <f>'05'!I6+G6</f>
        <v>1473</v>
      </c>
    </row>
    <row r="7" spans="1:9" ht="34.15" customHeight="1" x14ac:dyDescent="0.15">
      <c r="A7" s="41"/>
      <c r="B7" s="44"/>
      <c r="C7" s="52" t="s">
        <v>5</v>
      </c>
      <c r="D7" s="52"/>
      <c r="E7" s="2">
        <v>3867</v>
      </c>
      <c r="F7" s="2">
        <v>1541</v>
      </c>
      <c r="G7" s="2">
        <v>471</v>
      </c>
      <c r="H7" s="4">
        <f>G7-'05'!G7</f>
        <v>19</v>
      </c>
      <c r="I7" s="9">
        <f>'05'!I7+G7</f>
        <v>1719</v>
      </c>
    </row>
    <row r="8" spans="1:9" ht="34.15" customHeight="1" x14ac:dyDescent="0.15">
      <c r="A8" s="41"/>
      <c r="B8" s="44"/>
      <c r="C8" s="52" t="s">
        <v>6</v>
      </c>
      <c r="D8" s="52"/>
      <c r="E8" s="2">
        <v>1555</v>
      </c>
      <c r="F8" s="2">
        <v>763</v>
      </c>
      <c r="G8" s="2">
        <v>263</v>
      </c>
      <c r="H8" s="4">
        <f>G8-'05'!G8</f>
        <v>-25</v>
      </c>
      <c r="I8" s="9">
        <f>'05'!I8+G8</f>
        <v>1035</v>
      </c>
    </row>
    <row r="9" spans="1:9" ht="34.15" customHeight="1" x14ac:dyDescent="0.15">
      <c r="A9" s="41"/>
      <c r="B9" s="44"/>
      <c r="C9" s="52" t="s">
        <v>17</v>
      </c>
      <c r="D9" s="52"/>
      <c r="E9" s="2">
        <v>978</v>
      </c>
      <c r="F9" s="2">
        <v>512</v>
      </c>
      <c r="G9" s="2">
        <v>204</v>
      </c>
      <c r="H9" s="4">
        <f>G9-'05'!G9</f>
        <v>-46</v>
      </c>
      <c r="I9" s="9">
        <f>'05'!I9+G9</f>
        <v>840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3141</v>
      </c>
      <c r="F10" s="2">
        <v>1543</v>
      </c>
      <c r="G10" s="2">
        <v>382</v>
      </c>
      <c r="H10" s="4">
        <f>G10-'05'!G10</f>
        <v>-19</v>
      </c>
      <c r="I10" s="9">
        <f>'05'!I10+G10</f>
        <v>1189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2232</v>
      </c>
      <c r="F11" s="2">
        <v>1248</v>
      </c>
      <c r="G11" s="2">
        <v>411</v>
      </c>
      <c r="H11" s="4">
        <f>G11-'05'!G11</f>
        <v>-37</v>
      </c>
      <c r="I11" s="9">
        <f>'05'!I11+G11</f>
        <v>859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6381</v>
      </c>
      <c r="F12" s="2">
        <v>2532</v>
      </c>
      <c r="G12" s="2">
        <v>1155</v>
      </c>
      <c r="H12" s="4">
        <f>G12-'05'!G12</f>
        <v>-37</v>
      </c>
      <c r="I12" s="9">
        <f>'05'!I12+G12</f>
        <v>3698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1435</v>
      </c>
      <c r="F13" s="2">
        <v>860</v>
      </c>
      <c r="G13" s="2">
        <v>432</v>
      </c>
      <c r="H13" s="4">
        <f>G13-'05'!G13</f>
        <v>-17</v>
      </c>
      <c r="I13" s="9">
        <f>'05'!I13+G13</f>
        <v>1498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0</v>
      </c>
      <c r="F14" s="2">
        <v>0</v>
      </c>
      <c r="G14" s="2">
        <v>0</v>
      </c>
      <c r="H14" s="4">
        <f>G14-'05'!G14</f>
        <v>-390</v>
      </c>
      <c r="I14" s="9">
        <f>'05'!I14+G14</f>
        <v>733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592</v>
      </c>
      <c r="F15" s="2">
        <v>300</v>
      </c>
      <c r="G15" s="2">
        <v>131</v>
      </c>
      <c r="H15" s="4">
        <f>G15-'05'!G15</f>
        <v>-27</v>
      </c>
      <c r="I15" s="9">
        <f>'05'!I15+G15</f>
        <v>433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603</v>
      </c>
      <c r="F16" s="2">
        <v>279</v>
      </c>
      <c r="G16" s="2">
        <v>154</v>
      </c>
      <c r="H16" s="4">
        <f>G16-'05'!G16</f>
        <v>14</v>
      </c>
      <c r="I16" s="9">
        <f>'05'!I16+G16</f>
        <v>435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961</v>
      </c>
      <c r="F17" s="2">
        <v>676</v>
      </c>
      <c r="G17" s="2">
        <v>336</v>
      </c>
      <c r="H17" s="4">
        <f>G17-'05'!G17</f>
        <v>-61</v>
      </c>
      <c r="I17" s="9">
        <f>'05'!I17+G17</f>
        <v>1165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5921</v>
      </c>
      <c r="F18" s="2">
        <v>1550</v>
      </c>
      <c r="G18" s="2">
        <v>217</v>
      </c>
      <c r="H18" s="4">
        <f>G18-'05'!G18</f>
        <v>-22</v>
      </c>
      <c r="I18" s="9">
        <f>'05'!I18+G18</f>
        <v>691</v>
      </c>
    </row>
    <row r="19" spans="1:9" ht="34.15" customHeight="1" x14ac:dyDescent="0.15">
      <c r="A19" s="41"/>
      <c r="B19" s="63"/>
      <c r="C19" s="52" t="s">
        <v>5</v>
      </c>
      <c r="D19" s="52"/>
      <c r="E19" s="2">
        <v>7857</v>
      </c>
      <c r="F19" s="2">
        <v>1674</v>
      </c>
      <c r="G19" s="2">
        <v>283</v>
      </c>
      <c r="H19" s="4">
        <f>G19-'05'!G19</f>
        <v>-23</v>
      </c>
      <c r="I19" s="9">
        <f>'05'!I19+G19</f>
        <v>884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4341</v>
      </c>
      <c r="F20" s="2">
        <v>1141</v>
      </c>
      <c r="G20" s="2">
        <v>134</v>
      </c>
      <c r="H20" s="4">
        <f>G20-'05'!G20</f>
        <v>-8</v>
      </c>
      <c r="I20" s="9">
        <f>'05'!I20+G20</f>
        <v>420</v>
      </c>
    </row>
    <row r="21" spans="1:9" ht="34.15" customHeight="1" x14ac:dyDescent="0.15">
      <c r="A21" s="42"/>
      <c r="B21" s="64"/>
      <c r="C21" s="46"/>
      <c r="D21" s="24" t="s">
        <v>62</v>
      </c>
      <c r="E21" s="2">
        <v>510</v>
      </c>
      <c r="F21" s="2">
        <v>372</v>
      </c>
      <c r="G21" s="2">
        <v>111</v>
      </c>
      <c r="H21" s="4">
        <f>G21-'05'!G21</f>
        <v>-9</v>
      </c>
      <c r="I21" s="9">
        <f>'05'!I21+G21</f>
        <v>354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2234</v>
      </c>
      <c r="F22" s="2">
        <v>649</v>
      </c>
      <c r="G22" s="2">
        <v>155</v>
      </c>
      <c r="H22" s="4">
        <f>G22-'05'!G22</f>
        <v>-11</v>
      </c>
      <c r="I22" s="9">
        <f>'05'!I22+G22</f>
        <v>464</v>
      </c>
    </row>
    <row r="23" spans="1:9" ht="34.15" customHeight="1" x14ac:dyDescent="0.15">
      <c r="A23" s="41"/>
      <c r="B23" s="44" t="s">
        <v>9</v>
      </c>
      <c r="C23" s="53"/>
      <c r="D23" s="53"/>
      <c r="E23" s="2">
        <v>596</v>
      </c>
      <c r="F23" s="2">
        <v>278</v>
      </c>
      <c r="G23" s="2">
        <v>111</v>
      </c>
      <c r="H23" s="4">
        <f>G23-'05'!G23</f>
        <v>5</v>
      </c>
      <c r="I23" s="9">
        <f>'05'!I23+G23</f>
        <v>359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1426</v>
      </c>
      <c r="F24" s="2">
        <v>1039</v>
      </c>
      <c r="G24" s="2">
        <v>260</v>
      </c>
      <c r="H24" s="4">
        <f>G24-'05'!G24</f>
        <v>25</v>
      </c>
      <c r="I24" s="9">
        <f>'05'!I24+G24</f>
        <v>748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2010</v>
      </c>
      <c r="F25" s="2">
        <v>791</v>
      </c>
      <c r="G25" s="2">
        <v>250</v>
      </c>
      <c r="H25" s="4">
        <f>G25-'05'!G25</f>
        <v>93</v>
      </c>
      <c r="I25" s="9">
        <f>'05'!I25+G25</f>
        <v>640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1636</v>
      </c>
      <c r="F26" s="2">
        <v>1168</v>
      </c>
      <c r="G26" s="2">
        <v>929</v>
      </c>
      <c r="H26" s="4">
        <f>G26-'05'!G26</f>
        <v>-186</v>
      </c>
      <c r="I26" s="9">
        <f>'05'!I26+G26</f>
        <v>2973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96</v>
      </c>
      <c r="F27" s="2">
        <v>78</v>
      </c>
      <c r="G27" s="2">
        <v>39</v>
      </c>
      <c r="H27" s="4">
        <f>G27-'05'!G27</f>
        <v>-14</v>
      </c>
      <c r="I27" s="9">
        <f>'05'!I27+G27</f>
        <v>137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192</v>
      </c>
      <c r="F28" s="2">
        <v>48</v>
      </c>
      <c r="G28" s="2">
        <v>12</v>
      </c>
      <c r="H28" s="4">
        <f>G28-'05'!G28</f>
        <v>-7</v>
      </c>
      <c r="I28" s="9">
        <f>'05'!I28+G28</f>
        <v>43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2015</v>
      </c>
      <c r="F29" s="2">
        <v>637</v>
      </c>
      <c r="G29" s="2">
        <v>178</v>
      </c>
      <c r="H29" s="4">
        <f>G29-'05'!G29</f>
        <v>15</v>
      </c>
      <c r="I29" s="9">
        <f>'05'!I29+G29</f>
        <v>522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679</v>
      </c>
      <c r="F30" s="2">
        <v>237</v>
      </c>
      <c r="G30" s="2">
        <v>90</v>
      </c>
      <c r="H30" s="4">
        <f>G30-'05'!G30</f>
        <v>3</v>
      </c>
      <c r="I30" s="9">
        <f>'05'!I30+G30</f>
        <v>281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740</v>
      </c>
      <c r="F31" s="2">
        <v>471</v>
      </c>
      <c r="G31" s="2">
        <v>198</v>
      </c>
      <c r="H31" s="4">
        <f>G31-'05'!G31</f>
        <v>198</v>
      </c>
      <c r="I31" s="9">
        <f>'05'!I31+G31</f>
        <v>198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896</v>
      </c>
      <c r="F32" s="2">
        <v>409</v>
      </c>
      <c r="G32" s="2">
        <v>248</v>
      </c>
      <c r="H32" s="4">
        <f>G32-'05'!G32</f>
        <v>-6</v>
      </c>
      <c r="I32" s="9">
        <f>'05'!I32+G32</f>
        <v>788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195</v>
      </c>
      <c r="F33" s="2">
        <v>134</v>
      </c>
      <c r="G33" s="2">
        <v>82</v>
      </c>
      <c r="H33" s="4">
        <f>G33-'05'!G33</f>
        <v>-71</v>
      </c>
      <c r="I33" s="9">
        <f>'05'!I33+G33</f>
        <v>305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2338</v>
      </c>
      <c r="F34" s="2">
        <v>761</v>
      </c>
      <c r="G34" s="2">
        <v>177</v>
      </c>
      <c r="H34" s="4">
        <f>G34-'05'!G34</f>
        <v>16</v>
      </c>
      <c r="I34" s="9">
        <f>'05'!I34+G34</f>
        <v>501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398</v>
      </c>
      <c r="F35" s="2">
        <v>283</v>
      </c>
      <c r="G35" s="2">
        <v>84</v>
      </c>
      <c r="H35" s="4">
        <f>G35-'05'!G35</f>
        <v>5</v>
      </c>
      <c r="I35" s="9">
        <f>'05'!I35+G35</f>
        <v>243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743</v>
      </c>
      <c r="F36" s="2">
        <v>614</v>
      </c>
      <c r="G36" s="2">
        <v>339</v>
      </c>
      <c r="H36" s="4">
        <f>G36-'05'!G36</f>
        <v>-22</v>
      </c>
      <c r="I36" s="9">
        <f>'05'!I36+G36</f>
        <v>1097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2299</v>
      </c>
      <c r="F37" s="2">
        <v>722</v>
      </c>
      <c r="G37" s="2">
        <v>193</v>
      </c>
      <c r="H37" s="4">
        <f>G37-'05'!G37</f>
        <v>1</v>
      </c>
      <c r="I37" s="9">
        <f>'05'!I37+G37</f>
        <v>568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646</v>
      </c>
      <c r="F38" s="2">
        <v>384</v>
      </c>
      <c r="G38" s="2">
        <v>262</v>
      </c>
      <c r="H38" s="4">
        <f>G38-'05'!G38</f>
        <v>-67</v>
      </c>
      <c r="I38" s="9">
        <f>'05'!I38+G38</f>
        <v>900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449</v>
      </c>
      <c r="F39" s="2">
        <v>196</v>
      </c>
      <c r="G39" s="2">
        <v>69</v>
      </c>
      <c r="H39" s="4">
        <f>G39-'05'!G39</f>
        <v>4</v>
      </c>
      <c r="I39" s="9">
        <f>'05'!I39+G39</f>
        <v>200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5760</v>
      </c>
      <c r="F40" s="2">
        <v>3368</v>
      </c>
      <c r="G40" s="2">
        <v>693</v>
      </c>
      <c r="H40" s="4">
        <f>G40-'05'!G40</f>
        <v>67</v>
      </c>
      <c r="I40" s="9">
        <f>'05'!I40+G40</f>
        <v>2040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3871</v>
      </c>
      <c r="F41" s="2">
        <v>2498</v>
      </c>
      <c r="G41" s="2">
        <v>637</v>
      </c>
      <c r="H41" s="4">
        <f>G41-'05'!G41</f>
        <v>110</v>
      </c>
      <c r="I41" s="9">
        <f>'05'!I41+G41</f>
        <v>1712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1674</v>
      </c>
      <c r="F42" s="2">
        <v>1155</v>
      </c>
      <c r="G42" s="2">
        <v>811</v>
      </c>
      <c r="H42" s="4">
        <f>G42-'05'!G42</f>
        <v>-113</v>
      </c>
      <c r="I42" s="9">
        <f>'05'!I42+G42</f>
        <v>2652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707</v>
      </c>
      <c r="F43" s="2">
        <v>248</v>
      </c>
      <c r="G43" s="2">
        <v>102</v>
      </c>
      <c r="H43" s="4">
        <f>G43-'05'!G43</f>
        <v>6</v>
      </c>
      <c r="I43" s="9">
        <f>'05'!I43+G43</f>
        <v>315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2213</v>
      </c>
      <c r="F44" s="2">
        <v>805</v>
      </c>
      <c r="G44" s="2">
        <v>125</v>
      </c>
      <c r="H44" s="4">
        <f>G44-'05'!G44</f>
        <v>12</v>
      </c>
      <c r="I44" s="9">
        <f>'05'!I44+G44</f>
        <v>368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521</v>
      </c>
      <c r="F45" s="2">
        <v>223</v>
      </c>
      <c r="G45" s="2">
        <v>105</v>
      </c>
      <c r="H45" s="4">
        <f>G45-'05'!G45</f>
        <v>22</v>
      </c>
      <c r="I45" s="9">
        <f>'05'!I45+G45</f>
        <v>288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701</v>
      </c>
      <c r="F46" s="2">
        <v>568</v>
      </c>
      <c r="G46" s="2">
        <v>443</v>
      </c>
      <c r="H46" s="4">
        <f>G46-'05'!G46</f>
        <v>-124</v>
      </c>
      <c r="I46" s="9">
        <f>'05'!I46+G46</f>
        <v>1379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306</v>
      </c>
      <c r="F47" s="2">
        <v>167</v>
      </c>
      <c r="G47" s="2">
        <v>106</v>
      </c>
      <c r="H47" s="4">
        <f>G47-'05'!G47</f>
        <v>-36</v>
      </c>
      <c r="I47" s="9">
        <f>'05'!I47+G47</f>
        <v>356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208</v>
      </c>
      <c r="F48" s="2">
        <v>123</v>
      </c>
      <c r="G48" s="2">
        <v>79</v>
      </c>
      <c r="H48" s="4">
        <f>G48-'05'!G48</f>
        <v>-7</v>
      </c>
      <c r="I48" s="9">
        <f>'05'!I48+G48</f>
        <v>230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115</v>
      </c>
      <c r="F49" s="5">
        <v>88</v>
      </c>
      <c r="G49" s="5">
        <v>78</v>
      </c>
      <c r="H49" s="12">
        <f>G49-'05'!G49</f>
        <v>10</v>
      </c>
      <c r="I49" s="13">
        <f>'05'!I49+G49</f>
        <v>157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91423</v>
      </c>
      <c r="F50" s="25">
        <f t="shared" ref="F50:H50" si="0">SUM(F4:F49)</f>
        <v>40980</v>
      </c>
      <c r="G50" s="25">
        <f t="shared" si="0"/>
        <v>13808</v>
      </c>
      <c r="H50" s="28">
        <f t="shared" si="0"/>
        <v>-536</v>
      </c>
      <c r="I50" s="27">
        <f>SUM(I4:I49)</f>
        <v>43482</v>
      </c>
    </row>
    <row r="51" spans="1:9" ht="30.75" customHeight="1" x14ac:dyDescent="0.15">
      <c r="B51" s="56"/>
      <c r="C51" s="57"/>
      <c r="D51" s="57"/>
      <c r="E51" s="57"/>
      <c r="F51" s="57"/>
      <c r="G51" s="57"/>
    </row>
    <row r="52" spans="1:9" ht="30.75" customHeight="1" x14ac:dyDescent="0.15"/>
  </sheetData>
  <mergeCells count="60">
    <mergeCell ref="A37:A39"/>
    <mergeCell ref="A29:A33"/>
    <mergeCell ref="A44:A49"/>
    <mergeCell ref="A40:A43"/>
    <mergeCell ref="A34:A36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5:D35"/>
    <mergeCell ref="B39:D39"/>
    <mergeCell ref="B31:D31"/>
    <mergeCell ref="B32:D32"/>
    <mergeCell ref="B33:D33"/>
    <mergeCell ref="B38:D38"/>
    <mergeCell ref="B34:D34"/>
    <mergeCell ref="B51:G51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K16" sqref="K16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LEFT('04'!B2:H2,4)&amp;"/7/1～7/31"</f>
        <v>2018/7/1～7/31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4543</v>
      </c>
      <c r="F4" s="32">
        <v>2346</v>
      </c>
      <c r="G4" s="32">
        <v>477</v>
      </c>
      <c r="H4" s="33">
        <f>G4-'06'!G4</f>
        <v>-76</v>
      </c>
      <c r="I4" s="10">
        <f>'06'!I4+G4</f>
        <v>2089</v>
      </c>
    </row>
    <row r="5" spans="1:9" ht="34.15" customHeight="1" x14ac:dyDescent="0.15">
      <c r="A5" s="41"/>
      <c r="B5" s="44"/>
      <c r="C5" s="52"/>
      <c r="D5" s="23" t="s">
        <v>4</v>
      </c>
      <c r="E5" s="2">
        <v>6369</v>
      </c>
      <c r="F5" s="2">
        <v>3495</v>
      </c>
      <c r="G5" s="2">
        <v>1213</v>
      </c>
      <c r="H5" s="4">
        <f>G5-'06'!G5</f>
        <v>-84</v>
      </c>
      <c r="I5" s="9">
        <f>'06'!I5+G5</f>
        <v>5193</v>
      </c>
    </row>
    <row r="6" spans="1:9" ht="34.15" customHeight="1" x14ac:dyDescent="0.15">
      <c r="A6" s="41"/>
      <c r="B6" s="44"/>
      <c r="C6" s="52" t="s">
        <v>7</v>
      </c>
      <c r="D6" s="52"/>
      <c r="E6" s="2">
        <v>3763</v>
      </c>
      <c r="F6" s="2">
        <v>1718</v>
      </c>
      <c r="G6" s="2">
        <v>415</v>
      </c>
      <c r="H6" s="4">
        <f>G6-'06'!G6</f>
        <v>-4</v>
      </c>
      <c r="I6" s="9">
        <f>'06'!I6+G6</f>
        <v>1888</v>
      </c>
    </row>
    <row r="7" spans="1:9" ht="34.15" customHeight="1" x14ac:dyDescent="0.15">
      <c r="A7" s="41"/>
      <c r="B7" s="44"/>
      <c r="C7" s="52" t="s">
        <v>5</v>
      </c>
      <c r="D7" s="52"/>
      <c r="E7" s="2">
        <v>3335</v>
      </c>
      <c r="F7" s="2">
        <v>1501</v>
      </c>
      <c r="G7" s="2">
        <v>477</v>
      </c>
      <c r="H7" s="4">
        <f>G7-'06'!G7</f>
        <v>6</v>
      </c>
      <c r="I7" s="9">
        <f>'06'!I7+G7</f>
        <v>2196</v>
      </c>
    </row>
    <row r="8" spans="1:9" ht="34.15" customHeight="1" x14ac:dyDescent="0.15">
      <c r="A8" s="41"/>
      <c r="B8" s="44"/>
      <c r="C8" s="52" t="s">
        <v>6</v>
      </c>
      <c r="D8" s="52"/>
      <c r="E8" s="2">
        <v>1411</v>
      </c>
      <c r="F8" s="2">
        <v>694</v>
      </c>
      <c r="G8" s="2">
        <v>248</v>
      </c>
      <c r="H8" s="4">
        <f>G8-'06'!G8</f>
        <v>-15</v>
      </c>
      <c r="I8" s="9">
        <f>'06'!I8+G8</f>
        <v>1283</v>
      </c>
    </row>
    <row r="9" spans="1:9" ht="34.15" customHeight="1" x14ac:dyDescent="0.15">
      <c r="A9" s="41"/>
      <c r="B9" s="44"/>
      <c r="C9" s="52" t="s">
        <v>17</v>
      </c>
      <c r="D9" s="52"/>
      <c r="E9" s="2">
        <v>921</v>
      </c>
      <c r="F9" s="2">
        <v>502</v>
      </c>
      <c r="G9" s="2">
        <v>205</v>
      </c>
      <c r="H9" s="4">
        <f>G9-'06'!G9</f>
        <v>1</v>
      </c>
      <c r="I9" s="9">
        <f>'06'!I9+G9</f>
        <v>1045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2548</v>
      </c>
      <c r="F10" s="2">
        <v>1382</v>
      </c>
      <c r="G10" s="2">
        <v>418</v>
      </c>
      <c r="H10" s="4">
        <f>G10-'06'!G10</f>
        <v>36</v>
      </c>
      <c r="I10" s="9">
        <f>'06'!I10+G10</f>
        <v>1607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2157</v>
      </c>
      <c r="F11" s="2">
        <v>1225</v>
      </c>
      <c r="G11" s="2">
        <v>429</v>
      </c>
      <c r="H11" s="4">
        <f>G11-'06'!G11</f>
        <v>18</v>
      </c>
      <c r="I11" s="9">
        <f>'06'!I11+G11</f>
        <v>1288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6462</v>
      </c>
      <c r="F12" s="2">
        <v>2735</v>
      </c>
      <c r="G12" s="2">
        <v>1311</v>
      </c>
      <c r="H12" s="4">
        <f>G12-'06'!G12</f>
        <v>156</v>
      </c>
      <c r="I12" s="9">
        <f>'06'!I12+G12</f>
        <v>5009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1589</v>
      </c>
      <c r="F13" s="2">
        <v>958</v>
      </c>
      <c r="G13" s="2">
        <v>524</v>
      </c>
      <c r="H13" s="4">
        <f>G13-'06'!G13</f>
        <v>92</v>
      </c>
      <c r="I13" s="9">
        <f>'06'!I13+G13</f>
        <v>2022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3592</v>
      </c>
      <c r="F14" s="2">
        <v>1811</v>
      </c>
      <c r="G14" s="2">
        <v>950</v>
      </c>
      <c r="H14" s="4">
        <f>G14-'06'!G14</f>
        <v>950</v>
      </c>
      <c r="I14" s="9">
        <f>'06'!I14+G14</f>
        <v>1683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826</v>
      </c>
      <c r="F15" s="2">
        <v>413</v>
      </c>
      <c r="G15" s="2">
        <v>181</v>
      </c>
      <c r="H15" s="4">
        <f>G15-'06'!G15</f>
        <v>50</v>
      </c>
      <c r="I15" s="9">
        <f>'06'!I15+G15</f>
        <v>614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568</v>
      </c>
      <c r="F16" s="2">
        <v>282</v>
      </c>
      <c r="G16" s="2">
        <v>166</v>
      </c>
      <c r="H16" s="4">
        <f>G16-'06'!G16</f>
        <v>12</v>
      </c>
      <c r="I16" s="9">
        <f>'06'!I16+G16</f>
        <v>601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1197</v>
      </c>
      <c r="F17" s="2">
        <v>714</v>
      </c>
      <c r="G17" s="2">
        <v>352</v>
      </c>
      <c r="H17" s="4">
        <f>G17-'06'!G17</f>
        <v>16</v>
      </c>
      <c r="I17" s="9">
        <f>'06'!I17+G17</f>
        <v>1517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5716</v>
      </c>
      <c r="F18" s="2">
        <v>1494</v>
      </c>
      <c r="G18" s="2">
        <v>223</v>
      </c>
      <c r="H18" s="4">
        <f>G18-'06'!G18</f>
        <v>6</v>
      </c>
      <c r="I18" s="9">
        <f>'06'!I18+G18</f>
        <v>914</v>
      </c>
    </row>
    <row r="19" spans="1:9" ht="34.15" customHeight="1" x14ac:dyDescent="0.15">
      <c r="A19" s="41"/>
      <c r="B19" s="63"/>
      <c r="C19" s="52" t="s">
        <v>5</v>
      </c>
      <c r="D19" s="52"/>
      <c r="E19" s="2">
        <v>8003</v>
      </c>
      <c r="F19" s="2">
        <v>1600</v>
      </c>
      <c r="G19" s="2">
        <v>281</v>
      </c>
      <c r="H19" s="4">
        <f>G19-'06'!G19</f>
        <v>-2</v>
      </c>
      <c r="I19" s="9">
        <f>'06'!I19+G19</f>
        <v>1165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4217</v>
      </c>
      <c r="F20" s="2">
        <v>1136</v>
      </c>
      <c r="G20" s="2">
        <v>123</v>
      </c>
      <c r="H20" s="4">
        <f>G20-'06'!G20</f>
        <v>-11</v>
      </c>
      <c r="I20" s="9">
        <f>'06'!I20+G20</f>
        <v>543</v>
      </c>
    </row>
    <row r="21" spans="1:9" ht="34.15" customHeight="1" x14ac:dyDescent="0.15">
      <c r="A21" s="42"/>
      <c r="B21" s="64"/>
      <c r="C21" s="46"/>
      <c r="D21" s="24" t="s">
        <v>62</v>
      </c>
      <c r="E21" s="2">
        <v>474</v>
      </c>
      <c r="F21" s="2">
        <v>366</v>
      </c>
      <c r="G21" s="2">
        <v>115</v>
      </c>
      <c r="H21" s="4">
        <f>G21-'06'!G21</f>
        <v>4</v>
      </c>
      <c r="I21" s="9">
        <f>'06'!I21+G21</f>
        <v>469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2294</v>
      </c>
      <c r="F22" s="2">
        <v>671</v>
      </c>
      <c r="G22" s="2">
        <v>150</v>
      </c>
      <c r="H22" s="4">
        <f>G22-'06'!G22</f>
        <v>-5</v>
      </c>
      <c r="I22" s="9">
        <f>'06'!I22+G22</f>
        <v>614</v>
      </c>
    </row>
    <row r="23" spans="1:9" ht="34.15" customHeight="1" x14ac:dyDescent="0.15">
      <c r="A23" s="41"/>
      <c r="B23" s="44" t="s">
        <v>9</v>
      </c>
      <c r="C23" s="53"/>
      <c r="D23" s="53"/>
      <c r="E23" s="2">
        <v>1622</v>
      </c>
      <c r="F23" s="2">
        <v>762</v>
      </c>
      <c r="G23" s="2">
        <v>420</v>
      </c>
      <c r="H23" s="4">
        <f>G23-'06'!G23</f>
        <v>309</v>
      </c>
      <c r="I23" s="9">
        <f>'06'!I23+G23</f>
        <v>779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1684</v>
      </c>
      <c r="F24" s="2">
        <v>1236</v>
      </c>
      <c r="G24" s="2">
        <v>384</v>
      </c>
      <c r="H24" s="4">
        <f>G24-'06'!G24</f>
        <v>124</v>
      </c>
      <c r="I24" s="9">
        <f>'06'!I24+G24</f>
        <v>1132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1762</v>
      </c>
      <c r="F25" s="2">
        <v>663</v>
      </c>
      <c r="G25" s="2">
        <v>148</v>
      </c>
      <c r="H25" s="4">
        <f>G25-'06'!G25</f>
        <v>-102</v>
      </c>
      <c r="I25" s="9">
        <f>'06'!I25+G25</f>
        <v>788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2293</v>
      </c>
      <c r="F26" s="2">
        <v>1639</v>
      </c>
      <c r="G26" s="2">
        <v>1321</v>
      </c>
      <c r="H26" s="4">
        <f>G26-'06'!G26</f>
        <v>392</v>
      </c>
      <c r="I26" s="9">
        <f>'06'!I26+G26</f>
        <v>4294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230</v>
      </c>
      <c r="F27" s="2">
        <v>152</v>
      </c>
      <c r="G27" s="2">
        <v>114</v>
      </c>
      <c r="H27" s="4">
        <f>G27-'06'!G27</f>
        <v>75</v>
      </c>
      <c r="I27" s="9">
        <f>'06'!I27+G27</f>
        <v>251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247</v>
      </c>
      <c r="F28" s="2">
        <v>71</v>
      </c>
      <c r="G28" s="2">
        <v>20</v>
      </c>
      <c r="H28" s="4">
        <f>G28-'06'!G28</f>
        <v>8</v>
      </c>
      <c r="I28" s="9">
        <f>'06'!I28+G28</f>
        <v>63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1966</v>
      </c>
      <c r="F29" s="2">
        <v>578</v>
      </c>
      <c r="G29" s="2">
        <v>183</v>
      </c>
      <c r="H29" s="4">
        <f>G29-'06'!G29</f>
        <v>5</v>
      </c>
      <c r="I29" s="9">
        <f>'06'!I29+G29</f>
        <v>705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590</v>
      </c>
      <c r="F30" s="2">
        <v>224</v>
      </c>
      <c r="G30" s="2">
        <v>76</v>
      </c>
      <c r="H30" s="4">
        <f>G30-'06'!G30</f>
        <v>-14</v>
      </c>
      <c r="I30" s="9">
        <f>'06'!I30+G30</f>
        <v>357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779</v>
      </c>
      <c r="F31" s="2">
        <v>519</v>
      </c>
      <c r="G31" s="2">
        <v>218</v>
      </c>
      <c r="H31" s="4">
        <f>G31-'06'!G31</f>
        <v>20</v>
      </c>
      <c r="I31" s="9">
        <f>'06'!I31+G31</f>
        <v>416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526</v>
      </c>
      <c r="F32" s="2">
        <v>282</v>
      </c>
      <c r="G32" s="2">
        <v>186</v>
      </c>
      <c r="H32" s="4">
        <f>G32-'06'!G32</f>
        <v>-62</v>
      </c>
      <c r="I32" s="9">
        <f>'06'!I32+G32</f>
        <v>974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144</v>
      </c>
      <c r="F33" s="2">
        <v>107</v>
      </c>
      <c r="G33" s="2">
        <v>64</v>
      </c>
      <c r="H33" s="4">
        <f>G33-'06'!G33</f>
        <v>-18</v>
      </c>
      <c r="I33" s="9">
        <f>'06'!I33+G33</f>
        <v>369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1883</v>
      </c>
      <c r="F34" s="2">
        <v>670</v>
      </c>
      <c r="G34" s="2">
        <v>173</v>
      </c>
      <c r="H34" s="4">
        <f>G34-'06'!G34</f>
        <v>-4</v>
      </c>
      <c r="I34" s="9">
        <f>'06'!I34+G34</f>
        <v>674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498</v>
      </c>
      <c r="F35" s="2">
        <v>291</v>
      </c>
      <c r="G35" s="2">
        <v>112</v>
      </c>
      <c r="H35" s="4">
        <f>G35-'06'!G35</f>
        <v>28</v>
      </c>
      <c r="I35" s="9">
        <f>'06'!I35+G35</f>
        <v>355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826</v>
      </c>
      <c r="F36" s="2">
        <v>657</v>
      </c>
      <c r="G36" s="2">
        <v>352</v>
      </c>
      <c r="H36" s="4">
        <f>G36-'06'!G36</f>
        <v>13</v>
      </c>
      <c r="I36" s="9">
        <f>'06'!I36+G36</f>
        <v>1449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2021</v>
      </c>
      <c r="F37" s="2">
        <v>648</v>
      </c>
      <c r="G37" s="2">
        <v>134</v>
      </c>
      <c r="H37" s="4">
        <f>G37-'06'!G37</f>
        <v>-59</v>
      </c>
      <c r="I37" s="9">
        <f>'06'!I37+G37</f>
        <v>702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686</v>
      </c>
      <c r="F38" s="2">
        <v>438</v>
      </c>
      <c r="G38" s="2">
        <v>280</v>
      </c>
      <c r="H38" s="4">
        <f>G38-'06'!G38</f>
        <v>18</v>
      </c>
      <c r="I38" s="9">
        <f>'06'!I38+G38</f>
        <v>1180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409</v>
      </c>
      <c r="F39" s="2">
        <v>169</v>
      </c>
      <c r="G39" s="2">
        <v>59</v>
      </c>
      <c r="H39" s="4">
        <f>G39-'06'!G39</f>
        <v>-10</v>
      </c>
      <c r="I39" s="9">
        <f>'06'!I39+G39</f>
        <v>259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5106</v>
      </c>
      <c r="F40" s="2">
        <v>2978</v>
      </c>
      <c r="G40" s="2">
        <v>741</v>
      </c>
      <c r="H40" s="4">
        <f>G40-'06'!G40</f>
        <v>48</v>
      </c>
      <c r="I40" s="9">
        <f>'06'!I40+G40</f>
        <v>2781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3187</v>
      </c>
      <c r="F41" s="2">
        <v>2200</v>
      </c>
      <c r="G41" s="2">
        <v>632</v>
      </c>
      <c r="H41" s="4">
        <f>G41-'06'!G41</f>
        <v>-5</v>
      </c>
      <c r="I41" s="9">
        <f>'06'!I41+G41</f>
        <v>2344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1993</v>
      </c>
      <c r="F42" s="2">
        <v>1239</v>
      </c>
      <c r="G42" s="2">
        <v>817</v>
      </c>
      <c r="H42" s="4">
        <f>G42-'06'!G42</f>
        <v>6</v>
      </c>
      <c r="I42" s="9">
        <f>'06'!I42+G42</f>
        <v>3469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691</v>
      </c>
      <c r="F43" s="2">
        <v>229</v>
      </c>
      <c r="G43" s="2">
        <v>90</v>
      </c>
      <c r="H43" s="4">
        <f>G43-'06'!G43</f>
        <v>-12</v>
      </c>
      <c r="I43" s="9">
        <f>'06'!I43+G43</f>
        <v>405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2264</v>
      </c>
      <c r="F44" s="2">
        <v>794</v>
      </c>
      <c r="G44" s="2">
        <v>126</v>
      </c>
      <c r="H44" s="4">
        <f>G44-'06'!G44</f>
        <v>1</v>
      </c>
      <c r="I44" s="9">
        <f>'06'!I44+G44</f>
        <v>494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497</v>
      </c>
      <c r="F45" s="2">
        <v>221</v>
      </c>
      <c r="G45" s="2">
        <v>91</v>
      </c>
      <c r="H45" s="4">
        <f>G45-'06'!G45</f>
        <v>-14</v>
      </c>
      <c r="I45" s="9">
        <f>'06'!I45+G45</f>
        <v>379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814</v>
      </c>
      <c r="F46" s="2">
        <v>628</v>
      </c>
      <c r="G46" s="2">
        <v>473</v>
      </c>
      <c r="H46" s="4">
        <f>G46-'06'!G46</f>
        <v>30</v>
      </c>
      <c r="I46" s="9">
        <f>'06'!I46+G46</f>
        <v>1852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328</v>
      </c>
      <c r="F47" s="2">
        <v>168</v>
      </c>
      <c r="G47" s="2">
        <v>103</v>
      </c>
      <c r="H47" s="4">
        <f>G47-'06'!G47</f>
        <v>-3</v>
      </c>
      <c r="I47" s="9">
        <f>'06'!I47+G47</f>
        <v>459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171</v>
      </c>
      <c r="F48" s="2">
        <v>106</v>
      </c>
      <c r="G48" s="2">
        <v>56</v>
      </c>
      <c r="H48" s="4">
        <f>G48-'06'!G48</f>
        <v>-23</v>
      </c>
      <c r="I48" s="9">
        <f>'06'!I48+G48</f>
        <v>286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209</v>
      </c>
      <c r="F49" s="5">
        <v>148</v>
      </c>
      <c r="G49" s="5">
        <v>132</v>
      </c>
      <c r="H49" s="12">
        <f>G49-'06'!G49</f>
        <v>54</v>
      </c>
      <c r="I49" s="13">
        <f>'06'!I49+G49</f>
        <v>289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93411</v>
      </c>
      <c r="F50" s="25">
        <f t="shared" ref="F50:H50" si="0">SUM(F4:F49)</f>
        <v>42860</v>
      </c>
      <c r="G50" s="25">
        <f t="shared" si="0"/>
        <v>15763</v>
      </c>
      <c r="H50" s="28">
        <f t="shared" si="0"/>
        <v>1955</v>
      </c>
      <c r="I50" s="27">
        <f>SUM(I4:I49)</f>
        <v>59245</v>
      </c>
    </row>
    <row r="51" spans="1:9" ht="30.75" customHeight="1" x14ac:dyDescent="0.15">
      <c r="B51" s="56"/>
      <c r="C51" s="57"/>
      <c r="D51" s="57"/>
      <c r="E51" s="57"/>
      <c r="F51" s="57"/>
      <c r="G51" s="57"/>
    </row>
    <row r="52" spans="1:9" ht="30.75" customHeight="1" x14ac:dyDescent="0.15"/>
  </sheetData>
  <mergeCells count="60">
    <mergeCell ref="A37:A39"/>
    <mergeCell ref="A29:A33"/>
    <mergeCell ref="A44:A49"/>
    <mergeCell ref="A40:A43"/>
    <mergeCell ref="A34:A36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5:D35"/>
    <mergeCell ref="B39:D39"/>
    <mergeCell ref="B31:D31"/>
    <mergeCell ref="B32:D32"/>
    <mergeCell ref="B33:D33"/>
    <mergeCell ref="B38:D38"/>
    <mergeCell ref="B34:D34"/>
    <mergeCell ref="B51:G51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G36" sqref="G36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LEFT('04'!B2:H2,4)&amp;"/8/1～8/31"</f>
        <v>2018/8/1～8/31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4191</v>
      </c>
      <c r="F4" s="32">
        <v>2126</v>
      </c>
      <c r="G4" s="32">
        <v>469</v>
      </c>
      <c r="H4" s="33">
        <f>G4-'07'!G4</f>
        <v>-8</v>
      </c>
      <c r="I4" s="10">
        <f>'07'!I4+G4</f>
        <v>2558</v>
      </c>
    </row>
    <row r="5" spans="1:9" ht="34.15" customHeight="1" x14ac:dyDescent="0.15">
      <c r="A5" s="41"/>
      <c r="B5" s="44"/>
      <c r="C5" s="52"/>
      <c r="D5" s="23" t="s">
        <v>4</v>
      </c>
      <c r="E5" s="2">
        <v>5916</v>
      </c>
      <c r="F5" s="2">
        <v>3235</v>
      </c>
      <c r="G5" s="2">
        <v>1210</v>
      </c>
      <c r="H5" s="4">
        <f>G5-'07'!G5</f>
        <v>-3</v>
      </c>
      <c r="I5" s="9">
        <f>'07'!I5+G5</f>
        <v>6403</v>
      </c>
    </row>
    <row r="6" spans="1:9" ht="34.15" customHeight="1" x14ac:dyDescent="0.15">
      <c r="A6" s="41"/>
      <c r="B6" s="44"/>
      <c r="C6" s="52" t="s">
        <v>7</v>
      </c>
      <c r="D6" s="52"/>
      <c r="E6" s="2">
        <v>2843</v>
      </c>
      <c r="F6" s="2">
        <v>1276</v>
      </c>
      <c r="G6" s="2">
        <v>362</v>
      </c>
      <c r="H6" s="4">
        <f>G6-'07'!G6</f>
        <v>-53</v>
      </c>
      <c r="I6" s="9">
        <f>'07'!I6+G6</f>
        <v>2250</v>
      </c>
    </row>
    <row r="7" spans="1:9" ht="34.15" customHeight="1" x14ac:dyDescent="0.15">
      <c r="A7" s="41"/>
      <c r="B7" s="44"/>
      <c r="C7" s="52" t="s">
        <v>5</v>
      </c>
      <c r="D7" s="52"/>
      <c r="E7" s="2">
        <v>3612</v>
      </c>
      <c r="F7" s="2">
        <v>1480</v>
      </c>
      <c r="G7" s="2">
        <v>483</v>
      </c>
      <c r="H7" s="4">
        <f>G7-'07'!G7</f>
        <v>6</v>
      </c>
      <c r="I7" s="9">
        <f>'07'!I7+G7</f>
        <v>2679</v>
      </c>
    </row>
    <row r="8" spans="1:9" ht="34.15" customHeight="1" x14ac:dyDescent="0.15">
      <c r="A8" s="41"/>
      <c r="B8" s="44"/>
      <c r="C8" s="52" t="s">
        <v>6</v>
      </c>
      <c r="D8" s="52"/>
      <c r="E8" s="2">
        <v>1485</v>
      </c>
      <c r="F8" s="2">
        <v>677</v>
      </c>
      <c r="G8" s="2">
        <v>242</v>
      </c>
      <c r="H8" s="4">
        <f>G8-'07'!G8</f>
        <v>-6</v>
      </c>
      <c r="I8" s="9">
        <f>'07'!I8+G8</f>
        <v>1525</v>
      </c>
    </row>
    <row r="9" spans="1:9" ht="34.15" customHeight="1" x14ac:dyDescent="0.15">
      <c r="A9" s="41"/>
      <c r="B9" s="44"/>
      <c r="C9" s="52" t="s">
        <v>17</v>
      </c>
      <c r="D9" s="52"/>
      <c r="E9" s="2">
        <v>852</v>
      </c>
      <c r="F9" s="2">
        <v>484</v>
      </c>
      <c r="G9" s="2">
        <v>238</v>
      </c>
      <c r="H9" s="4">
        <f>G9-'07'!G9</f>
        <v>33</v>
      </c>
      <c r="I9" s="9">
        <f>'07'!I9+G9</f>
        <v>1283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2468</v>
      </c>
      <c r="F10" s="2">
        <v>1318</v>
      </c>
      <c r="G10" s="2">
        <v>411</v>
      </c>
      <c r="H10" s="4">
        <f>G10-'07'!G10</f>
        <v>-7</v>
      </c>
      <c r="I10" s="9">
        <f>'07'!I10+G10</f>
        <v>2018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2180</v>
      </c>
      <c r="F11" s="2">
        <v>1150</v>
      </c>
      <c r="G11" s="2">
        <v>395</v>
      </c>
      <c r="H11" s="4">
        <f>G11-'07'!G11</f>
        <v>-34</v>
      </c>
      <c r="I11" s="9">
        <f>'07'!I11+G11</f>
        <v>1683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5436</v>
      </c>
      <c r="F12" s="2">
        <v>2295</v>
      </c>
      <c r="G12" s="2">
        <v>1134</v>
      </c>
      <c r="H12" s="4">
        <f>G12-'07'!G12</f>
        <v>-177</v>
      </c>
      <c r="I12" s="9">
        <f>'07'!I12+G12</f>
        <v>6143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1442</v>
      </c>
      <c r="F13" s="2">
        <v>865</v>
      </c>
      <c r="G13" s="2">
        <v>458</v>
      </c>
      <c r="H13" s="4">
        <f>G13-'07'!G13</f>
        <v>-66</v>
      </c>
      <c r="I13" s="9">
        <f>'07'!I13+G13</f>
        <v>2480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3337</v>
      </c>
      <c r="F14" s="2">
        <v>1473</v>
      </c>
      <c r="G14" s="2">
        <v>431</v>
      </c>
      <c r="H14" s="4">
        <f>G14-'07'!G14</f>
        <v>-519</v>
      </c>
      <c r="I14" s="9">
        <f>'07'!I14+G14</f>
        <v>2114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759</v>
      </c>
      <c r="F15" s="2">
        <v>421</v>
      </c>
      <c r="G15" s="2">
        <v>243</v>
      </c>
      <c r="H15" s="4">
        <f>G15-'07'!G15</f>
        <v>62</v>
      </c>
      <c r="I15" s="9">
        <f>'07'!I15+G15</f>
        <v>857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452</v>
      </c>
      <c r="F16" s="2">
        <v>223</v>
      </c>
      <c r="G16" s="2">
        <v>143</v>
      </c>
      <c r="H16" s="4">
        <f>G16-'07'!G16</f>
        <v>-23</v>
      </c>
      <c r="I16" s="9">
        <f>'07'!I16+G16</f>
        <v>744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1179</v>
      </c>
      <c r="F17" s="2">
        <v>734</v>
      </c>
      <c r="G17" s="2">
        <v>420</v>
      </c>
      <c r="H17" s="4">
        <f>G17-'07'!G17</f>
        <v>68</v>
      </c>
      <c r="I17" s="9">
        <f>'07'!I17+G17</f>
        <v>1937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5464</v>
      </c>
      <c r="F18" s="2">
        <v>1383</v>
      </c>
      <c r="G18" s="2">
        <v>214</v>
      </c>
      <c r="H18" s="4">
        <f>G18-'07'!G18</f>
        <v>-9</v>
      </c>
      <c r="I18" s="9">
        <f>'07'!I18+G18</f>
        <v>1128</v>
      </c>
    </row>
    <row r="19" spans="1:9" ht="34.15" customHeight="1" x14ac:dyDescent="0.15">
      <c r="A19" s="41"/>
      <c r="B19" s="63"/>
      <c r="C19" s="52" t="s">
        <v>5</v>
      </c>
      <c r="D19" s="52"/>
      <c r="E19" s="2">
        <v>7464</v>
      </c>
      <c r="F19" s="2">
        <v>1546</v>
      </c>
      <c r="G19" s="2">
        <v>267</v>
      </c>
      <c r="H19" s="4">
        <f>G19-'07'!G19</f>
        <v>-14</v>
      </c>
      <c r="I19" s="9">
        <f>'07'!I19+G19</f>
        <v>1432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4459</v>
      </c>
      <c r="F20" s="2">
        <v>1103</v>
      </c>
      <c r="G20" s="2">
        <v>120</v>
      </c>
      <c r="H20" s="4">
        <f>G20-'07'!G20</f>
        <v>-3</v>
      </c>
      <c r="I20" s="9">
        <f>'07'!I20+G20</f>
        <v>663</v>
      </c>
    </row>
    <row r="21" spans="1:9" ht="34.15" customHeight="1" x14ac:dyDescent="0.15">
      <c r="A21" s="42"/>
      <c r="B21" s="64"/>
      <c r="C21" s="46"/>
      <c r="D21" s="24" t="s">
        <v>62</v>
      </c>
      <c r="E21" s="2">
        <v>382</v>
      </c>
      <c r="F21" s="2">
        <v>293</v>
      </c>
      <c r="G21" s="2">
        <v>76</v>
      </c>
      <c r="H21" s="4">
        <f>G21-'07'!G21</f>
        <v>-39</v>
      </c>
      <c r="I21" s="9">
        <f>'07'!I21+G21</f>
        <v>545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2013</v>
      </c>
      <c r="F22" s="2">
        <v>591</v>
      </c>
      <c r="G22" s="2">
        <v>144</v>
      </c>
      <c r="H22" s="4">
        <f>G22-'07'!G22</f>
        <v>-6</v>
      </c>
      <c r="I22" s="9">
        <f>'07'!I22+G22</f>
        <v>758</v>
      </c>
    </row>
    <row r="23" spans="1:9" ht="34.15" customHeight="1" x14ac:dyDescent="0.15">
      <c r="A23" s="41"/>
      <c r="B23" s="44" t="s">
        <v>9</v>
      </c>
      <c r="C23" s="53"/>
      <c r="D23" s="53"/>
      <c r="E23" s="2">
        <v>843</v>
      </c>
      <c r="F23" s="2">
        <v>373</v>
      </c>
      <c r="G23" s="2">
        <v>155</v>
      </c>
      <c r="H23" s="4">
        <f>G23-'07'!G23</f>
        <v>-265</v>
      </c>
      <c r="I23" s="9">
        <f>'07'!I23+G23</f>
        <v>934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1371</v>
      </c>
      <c r="F24" s="2">
        <v>1006</v>
      </c>
      <c r="G24" s="2">
        <v>366</v>
      </c>
      <c r="H24" s="4">
        <f>G24-'07'!G24</f>
        <v>-18</v>
      </c>
      <c r="I24" s="9">
        <f>'07'!I24+G24</f>
        <v>1498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1726</v>
      </c>
      <c r="F25" s="2">
        <v>673</v>
      </c>
      <c r="G25" s="2">
        <v>222</v>
      </c>
      <c r="H25" s="4">
        <f>G25-'07'!G25</f>
        <v>74</v>
      </c>
      <c r="I25" s="9">
        <f>'07'!I25+G25</f>
        <v>1010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2357</v>
      </c>
      <c r="F26" s="2">
        <v>1797</v>
      </c>
      <c r="G26" s="2">
        <v>1512</v>
      </c>
      <c r="H26" s="4">
        <f>G26-'07'!G26</f>
        <v>191</v>
      </c>
      <c r="I26" s="9">
        <f>'07'!I26+G26</f>
        <v>5806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102</v>
      </c>
      <c r="F27" s="2">
        <v>88</v>
      </c>
      <c r="G27" s="2">
        <v>48</v>
      </c>
      <c r="H27" s="4">
        <f>G27-'07'!G27</f>
        <v>-66</v>
      </c>
      <c r="I27" s="9">
        <f>'07'!I27+G27</f>
        <v>299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255</v>
      </c>
      <c r="F28" s="2">
        <v>65</v>
      </c>
      <c r="G28" s="2">
        <v>16</v>
      </c>
      <c r="H28" s="4">
        <f>G28-'07'!G28</f>
        <v>-4</v>
      </c>
      <c r="I28" s="9">
        <f>'07'!I28+G28</f>
        <v>79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1932</v>
      </c>
      <c r="F29" s="2">
        <v>561</v>
      </c>
      <c r="G29" s="2">
        <v>174</v>
      </c>
      <c r="H29" s="4">
        <f>G29-'07'!G29</f>
        <v>-9</v>
      </c>
      <c r="I29" s="9">
        <f>'07'!I29+G29</f>
        <v>879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653</v>
      </c>
      <c r="F30" s="2">
        <v>206</v>
      </c>
      <c r="G30" s="2">
        <v>78</v>
      </c>
      <c r="H30" s="4">
        <f>G30-'07'!G30</f>
        <v>2</v>
      </c>
      <c r="I30" s="9">
        <f>'07'!I30+G30</f>
        <v>435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834</v>
      </c>
      <c r="F31" s="2">
        <v>570</v>
      </c>
      <c r="G31" s="2">
        <v>240</v>
      </c>
      <c r="H31" s="4">
        <f>G31-'07'!G31</f>
        <v>22</v>
      </c>
      <c r="I31" s="9">
        <f>'07'!I31+G31</f>
        <v>656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1092</v>
      </c>
      <c r="F32" s="2">
        <v>556</v>
      </c>
      <c r="G32" s="2">
        <v>304</v>
      </c>
      <c r="H32" s="4">
        <f>G32-'07'!G32</f>
        <v>118</v>
      </c>
      <c r="I32" s="9">
        <f>'07'!I32+G32</f>
        <v>1278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1084</v>
      </c>
      <c r="F33" s="2">
        <v>496</v>
      </c>
      <c r="G33" s="2">
        <v>415</v>
      </c>
      <c r="H33" s="4">
        <f>G33-'07'!G33</f>
        <v>351</v>
      </c>
      <c r="I33" s="9">
        <f>'07'!I33+G33</f>
        <v>784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1981</v>
      </c>
      <c r="F34" s="2">
        <v>678</v>
      </c>
      <c r="G34" s="2">
        <v>200</v>
      </c>
      <c r="H34" s="4">
        <f>G34-'07'!G34</f>
        <v>27</v>
      </c>
      <c r="I34" s="9">
        <f>'07'!I34+G34</f>
        <v>874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504</v>
      </c>
      <c r="F35" s="2">
        <v>297</v>
      </c>
      <c r="G35" s="2">
        <v>99</v>
      </c>
      <c r="H35" s="4">
        <f>G35-'07'!G35</f>
        <v>-13</v>
      </c>
      <c r="I35" s="9">
        <f>'07'!I35+G35</f>
        <v>454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341</v>
      </c>
      <c r="F36" s="2">
        <v>221</v>
      </c>
      <c r="G36" s="2">
        <v>158</v>
      </c>
      <c r="H36" s="4">
        <f>G36-'07'!G36</f>
        <v>-194</v>
      </c>
      <c r="I36" s="9">
        <f>'07'!I36+G36</f>
        <v>1607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1897</v>
      </c>
      <c r="F37" s="2">
        <v>620</v>
      </c>
      <c r="G37" s="2">
        <v>157</v>
      </c>
      <c r="H37" s="4">
        <f>G37-'07'!G37</f>
        <v>23</v>
      </c>
      <c r="I37" s="9">
        <f>'07'!I37+G37</f>
        <v>859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964</v>
      </c>
      <c r="F38" s="2">
        <v>654</v>
      </c>
      <c r="G38" s="2">
        <v>508</v>
      </c>
      <c r="H38" s="4">
        <f>G38-'07'!G38</f>
        <v>228</v>
      </c>
      <c r="I38" s="9">
        <f>'07'!I38+G38</f>
        <v>1688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404</v>
      </c>
      <c r="F39" s="2">
        <v>164</v>
      </c>
      <c r="G39" s="2">
        <v>57</v>
      </c>
      <c r="H39" s="4">
        <f>G39-'07'!G39</f>
        <v>-2</v>
      </c>
      <c r="I39" s="9">
        <f>'07'!I39+G39</f>
        <v>316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4665</v>
      </c>
      <c r="F40" s="2">
        <v>2690</v>
      </c>
      <c r="G40" s="2">
        <v>853</v>
      </c>
      <c r="H40" s="4">
        <f>G40-'07'!G40</f>
        <v>112</v>
      </c>
      <c r="I40" s="9">
        <f>'07'!I40+G40</f>
        <v>3634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3403</v>
      </c>
      <c r="F41" s="2">
        <v>2023</v>
      </c>
      <c r="G41" s="2">
        <v>668</v>
      </c>
      <c r="H41" s="4">
        <f>G41-'07'!G41</f>
        <v>36</v>
      </c>
      <c r="I41" s="9">
        <f>'07'!I41+G41</f>
        <v>3012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2529</v>
      </c>
      <c r="F42" s="2">
        <v>1752</v>
      </c>
      <c r="G42" s="2">
        <v>1351</v>
      </c>
      <c r="H42" s="4">
        <f>G42-'07'!G42</f>
        <v>534</v>
      </c>
      <c r="I42" s="9">
        <f>'07'!I42+G42</f>
        <v>4820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698</v>
      </c>
      <c r="F43" s="2">
        <v>233</v>
      </c>
      <c r="G43" s="2">
        <v>106</v>
      </c>
      <c r="H43" s="4">
        <f>G43-'07'!G43</f>
        <v>16</v>
      </c>
      <c r="I43" s="9">
        <f>'07'!I43+G43</f>
        <v>511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2121</v>
      </c>
      <c r="F44" s="2">
        <v>739</v>
      </c>
      <c r="G44" s="2">
        <v>122</v>
      </c>
      <c r="H44" s="4">
        <f>G44-'07'!G44</f>
        <v>-4</v>
      </c>
      <c r="I44" s="9">
        <f>'07'!I44+G44</f>
        <v>616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581</v>
      </c>
      <c r="F45" s="2">
        <v>191</v>
      </c>
      <c r="G45" s="2">
        <v>97</v>
      </c>
      <c r="H45" s="4">
        <f>G45-'07'!G45</f>
        <v>6</v>
      </c>
      <c r="I45" s="9">
        <f>'07'!I45+G45</f>
        <v>476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1064</v>
      </c>
      <c r="F46" s="2">
        <v>853</v>
      </c>
      <c r="G46" s="2">
        <v>720</v>
      </c>
      <c r="H46" s="4">
        <f>G46-'07'!G46</f>
        <v>247</v>
      </c>
      <c r="I46" s="9">
        <f>'07'!I46+G46</f>
        <v>2572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331</v>
      </c>
      <c r="F47" s="2">
        <v>191</v>
      </c>
      <c r="G47" s="2">
        <v>130</v>
      </c>
      <c r="H47" s="4">
        <f>G47-'07'!G47</f>
        <v>27</v>
      </c>
      <c r="I47" s="9">
        <f>'07'!I47+G47</f>
        <v>589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177</v>
      </c>
      <c r="F48" s="2">
        <v>118</v>
      </c>
      <c r="G48" s="2">
        <v>77</v>
      </c>
      <c r="H48" s="4">
        <f>G48-'07'!G48</f>
        <v>21</v>
      </c>
      <c r="I48" s="9">
        <f>'07'!I48+G48</f>
        <v>363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471</v>
      </c>
      <c r="F49" s="5">
        <v>302</v>
      </c>
      <c r="G49" s="5">
        <v>258</v>
      </c>
      <c r="H49" s="12">
        <f>G49-'07'!G49</f>
        <v>126</v>
      </c>
      <c r="I49" s="13">
        <f>'07'!I49+G49</f>
        <v>547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90314</v>
      </c>
      <c r="F50" s="25">
        <f t="shared" ref="F50:H50" si="0">SUM(F4:F49)</f>
        <v>40790</v>
      </c>
      <c r="G50" s="25">
        <f t="shared" si="0"/>
        <v>16551</v>
      </c>
      <c r="H50" s="28">
        <f t="shared" si="0"/>
        <v>788</v>
      </c>
      <c r="I50" s="27">
        <f>SUM(I4:I49)</f>
        <v>75796</v>
      </c>
    </row>
    <row r="51" spans="1:9" ht="30.75" customHeight="1" x14ac:dyDescent="0.15">
      <c r="B51" s="56"/>
      <c r="C51" s="57"/>
      <c r="D51" s="57"/>
      <c r="E51" s="57"/>
      <c r="F51" s="57"/>
      <c r="G51" s="57"/>
    </row>
    <row r="52" spans="1:9" ht="30.75" customHeight="1" x14ac:dyDescent="0.15"/>
  </sheetData>
  <mergeCells count="60">
    <mergeCell ref="A37:A39"/>
    <mergeCell ref="A29:A33"/>
    <mergeCell ref="A44:A49"/>
    <mergeCell ref="A40:A43"/>
    <mergeCell ref="A34:A36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5:D35"/>
    <mergeCell ref="B39:D39"/>
    <mergeCell ref="B31:D31"/>
    <mergeCell ref="B32:D32"/>
    <mergeCell ref="B33:D33"/>
    <mergeCell ref="B38:D38"/>
    <mergeCell ref="B34:D34"/>
    <mergeCell ref="B51:G51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35" sqref="E35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LEFT('04'!B2:H2,4)&amp;"/9/1～9/30"</f>
        <v>2018/9/1～9/30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3737</v>
      </c>
      <c r="F4" s="32">
        <v>1870</v>
      </c>
      <c r="G4" s="32">
        <v>426</v>
      </c>
      <c r="H4" s="33">
        <f>G4-'08'!G4</f>
        <v>-43</v>
      </c>
      <c r="I4" s="10">
        <f>'08'!I4+G4</f>
        <v>2984</v>
      </c>
    </row>
    <row r="5" spans="1:9" ht="34.15" customHeight="1" x14ac:dyDescent="0.15">
      <c r="A5" s="41"/>
      <c r="B5" s="44"/>
      <c r="C5" s="52"/>
      <c r="D5" s="23" t="s">
        <v>4</v>
      </c>
      <c r="E5" s="2">
        <v>5794</v>
      </c>
      <c r="F5" s="2">
        <v>3113</v>
      </c>
      <c r="G5" s="2">
        <v>1105</v>
      </c>
      <c r="H5" s="4">
        <f>G5-'08'!G5</f>
        <v>-105</v>
      </c>
      <c r="I5" s="9">
        <f>'08'!I5+G5</f>
        <v>7508</v>
      </c>
    </row>
    <row r="6" spans="1:9" ht="34.15" customHeight="1" x14ac:dyDescent="0.15">
      <c r="A6" s="41"/>
      <c r="B6" s="44"/>
      <c r="C6" s="52" t="s">
        <v>7</v>
      </c>
      <c r="D6" s="52"/>
      <c r="E6" s="2">
        <v>3319</v>
      </c>
      <c r="F6" s="2">
        <v>1426</v>
      </c>
      <c r="G6" s="2">
        <v>379</v>
      </c>
      <c r="H6" s="4">
        <f>G6-'08'!G6</f>
        <v>17</v>
      </c>
      <c r="I6" s="9">
        <f>'08'!I6+G6</f>
        <v>2629</v>
      </c>
    </row>
    <row r="7" spans="1:9" ht="34.15" customHeight="1" x14ac:dyDescent="0.15">
      <c r="A7" s="41"/>
      <c r="B7" s="44"/>
      <c r="C7" s="52" t="s">
        <v>5</v>
      </c>
      <c r="D7" s="52"/>
      <c r="E7" s="2">
        <v>2685</v>
      </c>
      <c r="F7" s="2">
        <v>1209</v>
      </c>
      <c r="G7" s="2">
        <v>414</v>
      </c>
      <c r="H7" s="4">
        <f>G7-'08'!G7</f>
        <v>-69</v>
      </c>
      <c r="I7" s="9">
        <f>'08'!I7+G7</f>
        <v>3093</v>
      </c>
    </row>
    <row r="8" spans="1:9" ht="34.15" customHeight="1" x14ac:dyDescent="0.15">
      <c r="A8" s="41"/>
      <c r="B8" s="44"/>
      <c r="C8" s="52" t="s">
        <v>6</v>
      </c>
      <c r="D8" s="52"/>
      <c r="E8" s="2">
        <v>1568</v>
      </c>
      <c r="F8" s="2">
        <v>651</v>
      </c>
      <c r="G8" s="2">
        <v>219</v>
      </c>
      <c r="H8" s="4">
        <f>G8-'08'!G8</f>
        <v>-23</v>
      </c>
      <c r="I8" s="9">
        <f>'08'!I8+G8</f>
        <v>1744</v>
      </c>
    </row>
    <row r="9" spans="1:9" ht="34.15" customHeight="1" x14ac:dyDescent="0.15">
      <c r="A9" s="41"/>
      <c r="B9" s="44"/>
      <c r="C9" s="52" t="s">
        <v>17</v>
      </c>
      <c r="D9" s="52"/>
      <c r="E9" s="2">
        <v>803</v>
      </c>
      <c r="F9" s="2">
        <v>444</v>
      </c>
      <c r="G9" s="2">
        <v>188</v>
      </c>
      <c r="H9" s="4">
        <f>G9-'08'!G9</f>
        <v>-50</v>
      </c>
      <c r="I9" s="9">
        <f>'08'!I9+G9</f>
        <v>1471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2596</v>
      </c>
      <c r="F10" s="2">
        <v>1398</v>
      </c>
      <c r="G10" s="2">
        <v>429</v>
      </c>
      <c r="H10" s="4">
        <f>G10-'08'!G10</f>
        <v>18</v>
      </c>
      <c r="I10" s="9">
        <f>'08'!I10+G10</f>
        <v>2447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2141</v>
      </c>
      <c r="F11" s="2">
        <v>1153</v>
      </c>
      <c r="G11" s="2">
        <v>430</v>
      </c>
      <c r="H11" s="4">
        <f>G11-'08'!G11</f>
        <v>35</v>
      </c>
      <c r="I11" s="9">
        <f>'08'!I11+G11</f>
        <v>2113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5699</v>
      </c>
      <c r="F12" s="2">
        <v>2549</v>
      </c>
      <c r="G12" s="2">
        <v>1253</v>
      </c>
      <c r="H12" s="4">
        <f>G12-'08'!G12</f>
        <v>119</v>
      </c>
      <c r="I12" s="9">
        <f>'08'!I12+G12</f>
        <v>7396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1430</v>
      </c>
      <c r="F13" s="2">
        <v>876</v>
      </c>
      <c r="G13" s="2">
        <v>477</v>
      </c>
      <c r="H13" s="4">
        <f>G13-'08'!G13</f>
        <v>19</v>
      </c>
      <c r="I13" s="9">
        <f>'08'!I13+G13</f>
        <v>2957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3878</v>
      </c>
      <c r="F14" s="2">
        <v>1588</v>
      </c>
      <c r="G14" s="2">
        <v>478</v>
      </c>
      <c r="H14" s="4">
        <f>G14-'08'!G14</f>
        <v>47</v>
      </c>
      <c r="I14" s="9">
        <f>'08'!I14+G14</f>
        <v>2592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486</v>
      </c>
      <c r="F15" s="2">
        <v>287</v>
      </c>
      <c r="G15" s="2">
        <v>137</v>
      </c>
      <c r="H15" s="4">
        <f>G15-'08'!G15</f>
        <v>-106</v>
      </c>
      <c r="I15" s="9">
        <f>'08'!I15+G15</f>
        <v>994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468</v>
      </c>
      <c r="F16" s="2">
        <v>242</v>
      </c>
      <c r="G16" s="2">
        <v>156</v>
      </c>
      <c r="H16" s="4">
        <f>G16-'08'!G16</f>
        <v>13</v>
      </c>
      <c r="I16" s="9">
        <f>'08'!I16+G16</f>
        <v>900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991</v>
      </c>
      <c r="F17" s="2">
        <v>643</v>
      </c>
      <c r="G17" s="2">
        <v>338</v>
      </c>
      <c r="H17" s="4">
        <f>G17-'08'!G17</f>
        <v>-82</v>
      </c>
      <c r="I17" s="9">
        <f>'08'!I17+G17</f>
        <v>2275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5550</v>
      </c>
      <c r="F18" s="2">
        <v>1375</v>
      </c>
      <c r="G18" s="2">
        <v>229</v>
      </c>
      <c r="H18" s="4">
        <f>G18-'08'!G18</f>
        <v>15</v>
      </c>
      <c r="I18" s="9">
        <f>'08'!I18+G18</f>
        <v>1357</v>
      </c>
    </row>
    <row r="19" spans="1:9" ht="34.15" customHeight="1" x14ac:dyDescent="0.15">
      <c r="A19" s="41"/>
      <c r="B19" s="63"/>
      <c r="C19" s="52" t="s">
        <v>5</v>
      </c>
      <c r="D19" s="52"/>
      <c r="E19" s="2">
        <v>7474</v>
      </c>
      <c r="F19" s="2">
        <v>1478</v>
      </c>
      <c r="G19" s="2">
        <v>277</v>
      </c>
      <c r="H19" s="4">
        <f>G19-'08'!G19</f>
        <v>10</v>
      </c>
      <c r="I19" s="9">
        <f>'08'!I19+G19</f>
        <v>1709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4461</v>
      </c>
      <c r="F20" s="2">
        <v>1104</v>
      </c>
      <c r="G20" s="2">
        <v>143</v>
      </c>
      <c r="H20" s="4">
        <f>G20-'08'!G20</f>
        <v>23</v>
      </c>
      <c r="I20" s="9">
        <f>'08'!I20+G20</f>
        <v>806</v>
      </c>
    </row>
    <row r="21" spans="1:9" ht="34.15" customHeight="1" x14ac:dyDescent="0.15">
      <c r="A21" s="42"/>
      <c r="B21" s="64"/>
      <c r="C21" s="46"/>
      <c r="D21" s="24" t="s">
        <v>62</v>
      </c>
      <c r="E21" s="2">
        <v>458</v>
      </c>
      <c r="F21" s="2">
        <v>341</v>
      </c>
      <c r="G21" s="2">
        <v>124</v>
      </c>
      <c r="H21" s="4">
        <f>G21-'08'!G21</f>
        <v>48</v>
      </c>
      <c r="I21" s="9">
        <f>'08'!I21+G21</f>
        <v>669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2054</v>
      </c>
      <c r="F22" s="2">
        <v>608</v>
      </c>
      <c r="G22" s="2">
        <v>164</v>
      </c>
      <c r="H22" s="4">
        <f>G22-'08'!G22</f>
        <v>20</v>
      </c>
      <c r="I22" s="9">
        <f>'08'!I22+G22</f>
        <v>922</v>
      </c>
    </row>
    <row r="23" spans="1:9" ht="34.15" customHeight="1" x14ac:dyDescent="0.15">
      <c r="A23" s="41"/>
      <c r="B23" s="44" t="s">
        <v>9</v>
      </c>
      <c r="C23" s="53"/>
      <c r="D23" s="53"/>
      <c r="E23" s="2">
        <v>758</v>
      </c>
      <c r="F23" s="2">
        <v>361</v>
      </c>
      <c r="G23" s="2">
        <v>156</v>
      </c>
      <c r="H23" s="4">
        <f>G23-'08'!G23</f>
        <v>1</v>
      </c>
      <c r="I23" s="9">
        <f>'08'!I23+G23</f>
        <v>1090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2316</v>
      </c>
      <c r="F24" s="2">
        <v>1480</v>
      </c>
      <c r="G24" s="2">
        <v>483</v>
      </c>
      <c r="H24" s="4">
        <f>G24-'08'!G24</f>
        <v>117</v>
      </c>
      <c r="I24" s="9">
        <f>'08'!I24+G24</f>
        <v>1981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2017</v>
      </c>
      <c r="F25" s="2">
        <v>737</v>
      </c>
      <c r="G25" s="2">
        <v>287</v>
      </c>
      <c r="H25" s="4">
        <f>G25-'08'!G25</f>
        <v>65</v>
      </c>
      <c r="I25" s="9">
        <f>'08'!I25+G25</f>
        <v>1297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1689</v>
      </c>
      <c r="F26" s="2">
        <v>1273</v>
      </c>
      <c r="G26" s="2">
        <v>1055</v>
      </c>
      <c r="H26" s="4">
        <f>G26-'08'!G26</f>
        <v>-457</v>
      </c>
      <c r="I26" s="9">
        <f>'08'!I26+G26</f>
        <v>6861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116</v>
      </c>
      <c r="F27" s="2">
        <v>94</v>
      </c>
      <c r="G27" s="2">
        <v>55</v>
      </c>
      <c r="H27" s="4">
        <f>G27-'08'!G27</f>
        <v>7</v>
      </c>
      <c r="I27" s="9">
        <f>'08'!I27+G27</f>
        <v>354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291</v>
      </c>
      <c r="F28" s="2">
        <v>70</v>
      </c>
      <c r="G28" s="2">
        <v>17</v>
      </c>
      <c r="H28" s="4">
        <f>G28-'08'!G28</f>
        <v>1</v>
      </c>
      <c r="I28" s="9">
        <f>'08'!I28+G28</f>
        <v>96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1739</v>
      </c>
      <c r="F29" s="2">
        <v>519</v>
      </c>
      <c r="G29" s="2">
        <v>182</v>
      </c>
      <c r="H29" s="4">
        <f>G29-'08'!G29</f>
        <v>8</v>
      </c>
      <c r="I29" s="9">
        <f>'08'!I29+G29</f>
        <v>1061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618</v>
      </c>
      <c r="F30" s="2">
        <v>204</v>
      </c>
      <c r="G30" s="2">
        <v>84</v>
      </c>
      <c r="H30" s="4">
        <f>G30-'08'!G30</f>
        <v>6</v>
      </c>
      <c r="I30" s="9">
        <f>'08'!I30+G30</f>
        <v>519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831</v>
      </c>
      <c r="F31" s="2">
        <v>518</v>
      </c>
      <c r="G31" s="2">
        <v>204</v>
      </c>
      <c r="H31" s="4">
        <f>G31-'08'!G31</f>
        <v>-36</v>
      </c>
      <c r="I31" s="9">
        <f>'08'!I31+G31</f>
        <v>860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1114</v>
      </c>
      <c r="F32" s="2">
        <v>504</v>
      </c>
      <c r="G32" s="2">
        <v>268</v>
      </c>
      <c r="H32" s="4">
        <f>G32-'08'!G32</f>
        <v>-36</v>
      </c>
      <c r="I32" s="9">
        <f>'08'!I32+G32</f>
        <v>1546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528</v>
      </c>
      <c r="F33" s="2">
        <v>244</v>
      </c>
      <c r="G33" s="2">
        <v>178</v>
      </c>
      <c r="H33" s="4">
        <f>G33-'08'!G33</f>
        <v>-237</v>
      </c>
      <c r="I33" s="9">
        <f>'08'!I33+G33</f>
        <v>962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1910</v>
      </c>
      <c r="F34" s="2">
        <v>685</v>
      </c>
      <c r="G34" s="2">
        <v>186</v>
      </c>
      <c r="H34" s="4">
        <f>G34-'08'!G34</f>
        <v>-14</v>
      </c>
      <c r="I34" s="9">
        <f>'08'!I34+G34</f>
        <v>1060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543</v>
      </c>
      <c r="F35" s="2">
        <v>291</v>
      </c>
      <c r="G35" s="2">
        <v>98</v>
      </c>
      <c r="H35" s="4">
        <f>G35-'08'!G35</f>
        <v>-1</v>
      </c>
      <c r="I35" s="9">
        <f>'08'!I35+G35</f>
        <v>552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688</v>
      </c>
      <c r="F36" s="2">
        <v>451</v>
      </c>
      <c r="G36" s="2">
        <v>286</v>
      </c>
      <c r="H36" s="4">
        <f>G36-'08'!G36</f>
        <v>128</v>
      </c>
      <c r="I36" s="9">
        <f>'08'!I36+G36</f>
        <v>1893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1703</v>
      </c>
      <c r="F37" s="2">
        <v>579</v>
      </c>
      <c r="G37" s="2">
        <v>144</v>
      </c>
      <c r="H37" s="4">
        <f>G37-'08'!G37</f>
        <v>-13</v>
      </c>
      <c r="I37" s="9">
        <f>'08'!I37+G37</f>
        <v>1003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703</v>
      </c>
      <c r="F38" s="2">
        <v>494</v>
      </c>
      <c r="G38" s="2">
        <v>322</v>
      </c>
      <c r="H38" s="4">
        <f>G38-'08'!G38</f>
        <v>-186</v>
      </c>
      <c r="I38" s="9">
        <f>'08'!I38+G38</f>
        <v>2010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339</v>
      </c>
      <c r="F39" s="2">
        <v>155</v>
      </c>
      <c r="G39" s="2">
        <v>68</v>
      </c>
      <c r="H39" s="4">
        <f>G39-'08'!G39</f>
        <v>11</v>
      </c>
      <c r="I39" s="9">
        <f>'08'!I39+G39</f>
        <v>384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5052</v>
      </c>
      <c r="F40" s="2">
        <v>2932</v>
      </c>
      <c r="G40" s="2">
        <v>749</v>
      </c>
      <c r="H40" s="4">
        <f>G40-'08'!G40</f>
        <v>-104</v>
      </c>
      <c r="I40" s="9">
        <f>'08'!I40+G40</f>
        <v>4383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3250</v>
      </c>
      <c r="F41" s="2">
        <v>2139</v>
      </c>
      <c r="G41" s="2">
        <v>587</v>
      </c>
      <c r="H41" s="4">
        <f>G41-'08'!G41</f>
        <v>-81</v>
      </c>
      <c r="I41" s="9">
        <f>'08'!I41+G41</f>
        <v>3599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1834</v>
      </c>
      <c r="F42" s="2">
        <v>1253</v>
      </c>
      <c r="G42" s="2">
        <v>887</v>
      </c>
      <c r="H42" s="4">
        <f>G42-'08'!G42</f>
        <v>-464</v>
      </c>
      <c r="I42" s="9">
        <f>'08'!I42+G42</f>
        <v>5707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769</v>
      </c>
      <c r="F43" s="2">
        <v>238</v>
      </c>
      <c r="G43" s="2">
        <v>96</v>
      </c>
      <c r="H43" s="4">
        <f>G43-'08'!G43</f>
        <v>-10</v>
      </c>
      <c r="I43" s="9">
        <f>'08'!I43+G43</f>
        <v>607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1889</v>
      </c>
      <c r="F44" s="2">
        <v>678</v>
      </c>
      <c r="G44" s="2">
        <v>115</v>
      </c>
      <c r="H44" s="4">
        <f>G44-'08'!G44</f>
        <v>-7</v>
      </c>
      <c r="I44" s="9">
        <f>'08'!I44+G44</f>
        <v>731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709</v>
      </c>
      <c r="F45" s="2">
        <v>245</v>
      </c>
      <c r="G45" s="2">
        <v>138</v>
      </c>
      <c r="H45" s="4">
        <f>G45-'08'!G45</f>
        <v>41</v>
      </c>
      <c r="I45" s="9">
        <f>'08'!I45+G45</f>
        <v>614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777</v>
      </c>
      <c r="F46" s="2">
        <v>623</v>
      </c>
      <c r="G46" s="2">
        <v>480</v>
      </c>
      <c r="H46" s="4">
        <f>G46-'08'!G46</f>
        <v>-240</v>
      </c>
      <c r="I46" s="9">
        <f>'08'!I46+G46</f>
        <v>3052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445</v>
      </c>
      <c r="F47" s="2">
        <v>233</v>
      </c>
      <c r="G47" s="2">
        <v>149</v>
      </c>
      <c r="H47" s="4">
        <f>G47-'08'!G47</f>
        <v>19</v>
      </c>
      <c r="I47" s="9">
        <f>'08'!I47+G47</f>
        <v>738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329</v>
      </c>
      <c r="F48" s="2">
        <v>157</v>
      </c>
      <c r="G48" s="2">
        <v>97</v>
      </c>
      <c r="H48" s="4">
        <f>G48-'08'!G48</f>
        <v>20</v>
      </c>
      <c r="I48" s="9">
        <f>'08'!I48+G48</f>
        <v>460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241</v>
      </c>
      <c r="F49" s="5">
        <v>142</v>
      </c>
      <c r="G49" s="5">
        <v>109</v>
      </c>
      <c r="H49" s="12">
        <f>G49-'08'!G49</f>
        <v>-149</v>
      </c>
      <c r="I49" s="13">
        <f>'08'!I49+G49</f>
        <v>656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88790</v>
      </c>
      <c r="F50" s="25">
        <f t="shared" ref="F50:G50" si="0">SUM(F4:F49)</f>
        <v>39654</v>
      </c>
      <c r="G50" s="25">
        <f t="shared" si="0"/>
        <v>14846</v>
      </c>
      <c r="H50" s="28">
        <f>SUM(H4:H49)</f>
        <v>-1705</v>
      </c>
      <c r="I50" s="27">
        <f>SUM(I4:I49)</f>
        <v>90642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43" zoomScaleNormal="100" workbookViewId="0">
      <selection activeCell="G48" sqref="G48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LEFT('04'!B2:H2,4)&amp;"/10/1～10/31"</f>
        <v>2018/10/1～10/31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5223</v>
      </c>
      <c r="F4" s="32">
        <v>2498</v>
      </c>
      <c r="G4" s="32">
        <v>500</v>
      </c>
      <c r="H4" s="33">
        <f>G4-'09'!G4</f>
        <v>74</v>
      </c>
      <c r="I4" s="10">
        <f>'09'!I4+G4</f>
        <v>3484</v>
      </c>
    </row>
    <row r="5" spans="1:9" ht="34.15" customHeight="1" x14ac:dyDescent="0.15">
      <c r="A5" s="41"/>
      <c r="B5" s="44"/>
      <c r="C5" s="52"/>
      <c r="D5" s="23" t="s">
        <v>4</v>
      </c>
      <c r="E5" s="2">
        <v>7080</v>
      </c>
      <c r="F5" s="2">
        <v>3820</v>
      </c>
      <c r="G5" s="2">
        <v>1204</v>
      </c>
      <c r="H5" s="4">
        <f>G5-'09'!G5</f>
        <v>99</v>
      </c>
      <c r="I5" s="9">
        <f>'09'!I5+G5</f>
        <v>8712</v>
      </c>
    </row>
    <row r="6" spans="1:9" ht="34.15" customHeight="1" x14ac:dyDescent="0.15">
      <c r="A6" s="41"/>
      <c r="B6" s="44"/>
      <c r="C6" s="52" t="s">
        <v>7</v>
      </c>
      <c r="D6" s="52"/>
      <c r="E6" s="2">
        <v>4309</v>
      </c>
      <c r="F6" s="2">
        <v>1891</v>
      </c>
      <c r="G6" s="2">
        <v>418</v>
      </c>
      <c r="H6" s="4">
        <f>G6-'09'!G6</f>
        <v>39</v>
      </c>
      <c r="I6" s="9">
        <f>'09'!I6+G6</f>
        <v>3047</v>
      </c>
    </row>
    <row r="7" spans="1:9" ht="34.15" customHeight="1" x14ac:dyDescent="0.15">
      <c r="A7" s="41"/>
      <c r="B7" s="44"/>
      <c r="C7" s="52" t="s">
        <v>5</v>
      </c>
      <c r="D7" s="52"/>
      <c r="E7" s="2">
        <v>4419</v>
      </c>
      <c r="F7" s="2">
        <v>1768</v>
      </c>
      <c r="G7" s="2">
        <v>492</v>
      </c>
      <c r="H7" s="4">
        <f>G7-'09'!G7</f>
        <v>78</v>
      </c>
      <c r="I7" s="9">
        <f>'09'!I7+G7</f>
        <v>3585</v>
      </c>
    </row>
    <row r="8" spans="1:9" ht="34.15" customHeight="1" x14ac:dyDescent="0.15">
      <c r="A8" s="41"/>
      <c r="B8" s="44"/>
      <c r="C8" s="52" t="s">
        <v>6</v>
      </c>
      <c r="D8" s="52"/>
      <c r="E8" s="2">
        <v>1492</v>
      </c>
      <c r="F8" s="2">
        <v>781</v>
      </c>
      <c r="G8" s="2">
        <v>287</v>
      </c>
      <c r="H8" s="4">
        <f>G8-'09'!G8</f>
        <v>68</v>
      </c>
      <c r="I8" s="9">
        <f>'09'!I8+G8</f>
        <v>2031</v>
      </c>
    </row>
    <row r="9" spans="1:9" ht="34.15" customHeight="1" x14ac:dyDescent="0.15">
      <c r="A9" s="41"/>
      <c r="B9" s="44"/>
      <c r="C9" s="52" t="s">
        <v>17</v>
      </c>
      <c r="D9" s="52"/>
      <c r="E9" s="2">
        <v>782</v>
      </c>
      <c r="F9" s="2">
        <v>467</v>
      </c>
      <c r="G9" s="2">
        <v>204</v>
      </c>
      <c r="H9" s="4">
        <f>G9-'09'!G9</f>
        <v>16</v>
      </c>
      <c r="I9" s="9">
        <f>'09'!I9+G9</f>
        <v>1675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2967</v>
      </c>
      <c r="F10" s="2">
        <v>1516</v>
      </c>
      <c r="G10" s="2">
        <v>457</v>
      </c>
      <c r="H10" s="4">
        <f>G10-'09'!G10</f>
        <v>28</v>
      </c>
      <c r="I10" s="9">
        <f>'09'!I10+G10</f>
        <v>2904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2369</v>
      </c>
      <c r="F11" s="2">
        <v>1289</v>
      </c>
      <c r="G11" s="2">
        <v>424</v>
      </c>
      <c r="H11" s="4">
        <f>G11-'09'!G11</f>
        <v>-6</v>
      </c>
      <c r="I11" s="9">
        <f>'09'!I11+G11</f>
        <v>2537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7052</v>
      </c>
      <c r="F12" s="2">
        <v>2855</v>
      </c>
      <c r="G12" s="2">
        <v>1280</v>
      </c>
      <c r="H12" s="4">
        <f>G12-'09'!G12</f>
        <v>27</v>
      </c>
      <c r="I12" s="9">
        <f>'09'!I12+G12</f>
        <v>8676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1781</v>
      </c>
      <c r="F13" s="2">
        <v>1071</v>
      </c>
      <c r="G13" s="2">
        <v>565</v>
      </c>
      <c r="H13" s="4">
        <f>G13-'09'!G13</f>
        <v>88</v>
      </c>
      <c r="I13" s="9">
        <f>'09'!I13+G13</f>
        <v>3522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3212</v>
      </c>
      <c r="F14" s="2">
        <v>1408</v>
      </c>
      <c r="G14" s="2">
        <v>409</v>
      </c>
      <c r="H14" s="4">
        <f>G14-'09'!G14</f>
        <v>-69</v>
      </c>
      <c r="I14" s="9">
        <f>'09'!I14+G14</f>
        <v>3001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536</v>
      </c>
      <c r="F15" s="2">
        <v>346</v>
      </c>
      <c r="G15" s="2">
        <v>175</v>
      </c>
      <c r="H15" s="4">
        <f>G15-'09'!G15</f>
        <v>38</v>
      </c>
      <c r="I15" s="9">
        <f>'09'!I15+G15</f>
        <v>1169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513</v>
      </c>
      <c r="F16" s="2">
        <v>242</v>
      </c>
      <c r="G16" s="2">
        <v>134</v>
      </c>
      <c r="H16" s="4">
        <f>G16-'09'!G16</f>
        <v>-22</v>
      </c>
      <c r="I16" s="9">
        <f>'09'!I16+G16</f>
        <v>1034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1322</v>
      </c>
      <c r="F17" s="2">
        <v>815</v>
      </c>
      <c r="G17" s="2">
        <v>433</v>
      </c>
      <c r="H17" s="4">
        <f>G17-'09'!G17</f>
        <v>95</v>
      </c>
      <c r="I17" s="9">
        <f>'09'!I17+G17</f>
        <v>2708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6074</v>
      </c>
      <c r="F18" s="2">
        <v>1535</v>
      </c>
      <c r="G18" s="2">
        <v>249</v>
      </c>
      <c r="H18" s="4">
        <f>G18-'09'!G18</f>
        <v>20</v>
      </c>
      <c r="I18" s="9">
        <f>'09'!I18+G18</f>
        <v>1606</v>
      </c>
    </row>
    <row r="19" spans="1:9" ht="34.15" customHeight="1" x14ac:dyDescent="0.15">
      <c r="A19" s="41"/>
      <c r="B19" s="63"/>
      <c r="C19" s="52" t="s">
        <v>5</v>
      </c>
      <c r="D19" s="52"/>
      <c r="E19" s="2">
        <v>8342</v>
      </c>
      <c r="F19" s="2">
        <v>1715</v>
      </c>
      <c r="G19" s="2">
        <v>324</v>
      </c>
      <c r="H19" s="4">
        <f>G19-'09'!G19</f>
        <v>47</v>
      </c>
      <c r="I19" s="9">
        <f>'09'!I19+G19</f>
        <v>2033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4762</v>
      </c>
      <c r="F20" s="2">
        <v>1184</v>
      </c>
      <c r="G20" s="2">
        <v>131</v>
      </c>
      <c r="H20" s="4">
        <f>G20-'09'!G20</f>
        <v>-12</v>
      </c>
      <c r="I20" s="9">
        <f>'09'!I20+G20</f>
        <v>937</v>
      </c>
    </row>
    <row r="21" spans="1:9" ht="34.15" customHeight="1" x14ac:dyDescent="0.15">
      <c r="A21" s="42"/>
      <c r="B21" s="64"/>
      <c r="C21" s="46"/>
      <c r="D21" s="24" t="s">
        <v>4</v>
      </c>
      <c r="E21" s="2">
        <v>613</v>
      </c>
      <c r="F21" s="2">
        <v>423</v>
      </c>
      <c r="G21" s="2">
        <v>114</v>
      </c>
      <c r="H21" s="4">
        <f>G21-'09'!G21</f>
        <v>-10</v>
      </c>
      <c r="I21" s="9">
        <f>'09'!I21+G21</f>
        <v>783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2590</v>
      </c>
      <c r="F22" s="2">
        <v>696</v>
      </c>
      <c r="G22" s="2">
        <v>151</v>
      </c>
      <c r="H22" s="4">
        <f>G22-'09'!G22</f>
        <v>-13</v>
      </c>
      <c r="I22" s="9">
        <f>'09'!I22+G22</f>
        <v>1073</v>
      </c>
    </row>
    <row r="23" spans="1:9" ht="34.15" customHeight="1" x14ac:dyDescent="0.15">
      <c r="A23" s="41"/>
      <c r="B23" s="44" t="s">
        <v>9</v>
      </c>
      <c r="C23" s="53"/>
      <c r="D23" s="53"/>
      <c r="E23" s="2">
        <v>883</v>
      </c>
      <c r="F23" s="2">
        <v>414</v>
      </c>
      <c r="G23" s="2">
        <v>191</v>
      </c>
      <c r="H23" s="4">
        <f>G23-'09'!G23</f>
        <v>35</v>
      </c>
      <c r="I23" s="9">
        <f>'09'!I23+G23</f>
        <v>1281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2667</v>
      </c>
      <c r="F24" s="2">
        <v>1678</v>
      </c>
      <c r="G24" s="2">
        <v>372</v>
      </c>
      <c r="H24" s="4">
        <f>G24-'09'!G24</f>
        <v>-111</v>
      </c>
      <c r="I24" s="9">
        <f>'09'!I24+G24</f>
        <v>2353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2136</v>
      </c>
      <c r="F25" s="2">
        <v>689</v>
      </c>
      <c r="G25" s="2">
        <v>176</v>
      </c>
      <c r="H25" s="4">
        <f>G25-'09'!G25</f>
        <v>-111</v>
      </c>
      <c r="I25" s="9">
        <f>'09'!I25+G25</f>
        <v>1473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1579</v>
      </c>
      <c r="F26" s="2">
        <v>1164</v>
      </c>
      <c r="G26" s="2">
        <v>942</v>
      </c>
      <c r="H26" s="4">
        <f>G26-'09'!G26</f>
        <v>-113</v>
      </c>
      <c r="I26" s="9">
        <f>'09'!I26+G26</f>
        <v>7803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125</v>
      </c>
      <c r="F27" s="2">
        <v>106</v>
      </c>
      <c r="G27" s="2">
        <v>51</v>
      </c>
      <c r="H27" s="4">
        <f>G27-'09'!G27</f>
        <v>-4</v>
      </c>
      <c r="I27" s="9">
        <f>'09'!I27+G27</f>
        <v>405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313</v>
      </c>
      <c r="F28" s="2">
        <v>68</v>
      </c>
      <c r="G28" s="2">
        <v>13</v>
      </c>
      <c r="H28" s="4">
        <f>G28-'09'!G28</f>
        <v>-4</v>
      </c>
      <c r="I28" s="9">
        <f>'09'!I28+G28</f>
        <v>109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2171</v>
      </c>
      <c r="F29" s="2">
        <v>605</v>
      </c>
      <c r="G29" s="2">
        <v>190</v>
      </c>
      <c r="H29" s="4">
        <f>G29-'09'!G29</f>
        <v>8</v>
      </c>
      <c r="I29" s="9">
        <f>'09'!I29+G29</f>
        <v>1251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860</v>
      </c>
      <c r="F30" s="2">
        <v>298</v>
      </c>
      <c r="G30" s="2">
        <v>103</v>
      </c>
      <c r="H30" s="4">
        <f>G30-'09'!G30</f>
        <v>19</v>
      </c>
      <c r="I30" s="9">
        <f>'09'!I30+G30</f>
        <v>622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1027</v>
      </c>
      <c r="F31" s="2">
        <v>649</v>
      </c>
      <c r="G31" s="2">
        <v>237</v>
      </c>
      <c r="H31" s="4">
        <f>G31-'09'!G31</f>
        <v>33</v>
      </c>
      <c r="I31" s="9">
        <f>'09'!I31+G31</f>
        <v>1097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1093</v>
      </c>
      <c r="F32" s="2">
        <v>467</v>
      </c>
      <c r="G32" s="2">
        <v>234</v>
      </c>
      <c r="H32" s="4">
        <f>G32-'09'!G32</f>
        <v>-34</v>
      </c>
      <c r="I32" s="9">
        <f>'09'!I32+G32</f>
        <v>1780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268</v>
      </c>
      <c r="F33" s="2">
        <v>163</v>
      </c>
      <c r="G33" s="2">
        <v>109</v>
      </c>
      <c r="H33" s="4">
        <f>G33-'09'!G33</f>
        <v>-69</v>
      </c>
      <c r="I33" s="9">
        <f>'09'!I33+G33</f>
        <v>1071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262</v>
      </c>
      <c r="F34" s="2">
        <v>94</v>
      </c>
      <c r="G34" s="2">
        <v>56</v>
      </c>
      <c r="H34" s="4">
        <f>G34-'09'!G34</f>
        <v>-130</v>
      </c>
      <c r="I34" s="9">
        <f>'09'!I34+G34</f>
        <v>1116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597</v>
      </c>
      <c r="F35" s="2">
        <v>331</v>
      </c>
      <c r="G35" s="2">
        <v>115</v>
      </c>
      <c r="H35" s="4">
        <f>G35-'09'!G35</f>
        <v>17</v>
      </c>
      <c r="I35" s="9">
        <f>'09'!I35+G35</f>
        <v>667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610</v>
      </c>
      <c r="F36" s="2">
        <v>392</v>
      </c>
      <c r="G36" s="2">
        <v>254</v>
      </c>
      <c r="H36" s="4">
        <f>G36-'09'!G36</f>
        <v>-32</v>
      </c>
      <c r="I36" s="9">
        <f>'09'!I36+G36</f>
        <v>2147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2152</v>
      </c>
      <c r="F37" s="2">
        <v>729</v>
      </c>
      <c r="G37" s="2">
        <v>183</v>
      </c>
      <c r="H37" s="4">
        <f>G37-'09'!G37</f>
        <v>39</v>
      </c>
      <c r="I37" s="9">
        <f>'09'!I37+G37</f>
        <v>1186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710</v>
      </c>
      <c r="F38" s="2">
        <v>501</v>
      </c>
      <c r="G38" s="2">
        <v>360</v>
      </c>
      <c r="H38" s="4">
        <f>G38-'09'!G38</f>
        <v>38</v>
      </c>
      <c r="I38" s="9">
        <f>'09'!I38+G38</f>
        <v>2370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539</v>
      </c>
      <c r="F39" s="2">
        <v>241</v>
      </c>
      <c r="G39" s="2">
        <v>87</v>
      </c>
      <c r="H39" s="4">
        <f>G39-'09'!G39</f>
        <v>19</v>
      </c>
      <c r="I39" s="9">
        <f>'09'!I39+G39</f>
        <v>471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6196</v>
      </c>
      <c r="F40" s="2">
        <v>3288</v>
      </c>
      <c r="G40" s="2">
        <v>712</v>
      </c>
      <c r="H40" s="4">
        <f>G40-'09'!G40</f>
        <v>-37</v>
      </c>
      <c r="I40" s="9">
        <f>'09'!I40+G40</f>
        <v>5095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3132</v>
      </c>
      <c r="F41" s="2">
        <v>2169</v>
      </c>
      <c r="G41" s="2">
        <v>571</v>
      </c>
      <c r="H41" s="4">
        <f>G41-'09'!G41</f>
        <v>-16</v>
      </c>
      <c r="I41" s="9">
        <f>'09'!I41+G41</f>
        <v>4170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1874</v>
      </c>
      <c r="F42" s="2">
        <v>1164</v>
      </c>
      <c r="G42" s="2">
        <v>774</v>
      </c>
      <c r="H42" s="4">
        <f>G42-'09'!G42</f>
        <v>-113</v>
      </c>
      <c r="I42" s="9">
        <f>'09'!I42+G42</f>
        <v>6481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692</v>
      </c>
      <c r="F43" s="2">
        <v>253</v>
      </c>
      <c r="G43" s="2">
        <v>100</v>
      </c>
      <c r="H43" s="4">
        <f>G43-'09'!G43</f>
        <v>4</v>
      </c>
      <c r="I43" s="9">
        <f>'09'!I43+G43</f>
        <v>707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2518</v>
      </c>
      <c r="F44" s="2">
        <v>875</v>
      </c>
      <c r="G44" s="2">
        <v>137</v>
      </c>
      <c r="H44" s="4">
        <f>G44-'09'!G44</f>
        <v>22</v>
      </c>
      <c r="I44" s="9">
        <f>'09'!I44+G44</f>
        <v>868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894</v>
      </c>
      <c r="F45" s="2">
        <v>311</v>
      </c>
      <c r="G45" s="2">
        <v>135</v>
      </c>
      <c r="H45" s="4">
        <f>G45-'09'!G45</f>
        <v>-3</v>
      </c>
      <c r="I45" s="9">
        <f>'09'!I45+G45</f>
        <v>749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855</v>
      </c>
      <c r="F46" s="2">
        <v>665</v>
      </c>
      <c r="G46" s="2">
        <v>533</v>
      </c>
      <c r="H46" s="4">
        <f>G46-'09'!G46</f>
        <v>53</v>
      </c>
      <c r="I46" s="9">
        <f>'09'!I46+G46</f>
        <v>3585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320</v>
      </c>
      <c r="F47" s="2">
        <v>202</v>
      </c>
      <c r="G47" s="2">
        <v>133</v>
      </c>
      <c r="H47" s="4">
        <f>G47-'09'!G47</f>
        <v>-16</v>
      </c>
      <c r="I47" s="9">
        <f>'09'!I47+G47</f>
        <v>871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179</v>
      </c>
      <c r="F48" s="2">
        <v>117</v>
      </c>
      <c r="G48" s="2">
        <v>80</v>
      </c>
      <c r="H48" s="4">
        <f>G48-'09'!G48</f>
        <v>-17</v>
      </c>
      <c r="I48" s="9">
        <f>'09'!I48+G48</f>
        <v>540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936</v>
      </c>
      <c r="F49" s="5">
        <v>508</v>
      </c>
      <c r="G49" s="5">
        <v>436</v>
      </c>
      <c r="H49" s="12">
        <f>G49-'09'!G49</f>
        <v>327</v>
      </c>
      <c r="I49" s="13">
        <f>'09'!I49+G49</f>
        <v>1092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101026</v>
      </c>
      <c r="F50" s="25">
        <f t="shared" ref="F50:G50" si="0">SUM(F4:F49)</f>
        <v>44461</v>
      </c>
      <c r="G50" s="25">
        <f t="shared" si="0"/>
        <v>15235</v>
      </c>
      <c r="H50" s="28">
        <f>SUM(H4:H49)</f>
        <v>389</v>
      </c>
      <c r="I50" s="27">
        <f>SUM(I4:I49)</f>
        <v>105877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G46" sqref="G46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LEFT('04'!B2:H2,4)&amp;"/11/1～11/30"</f>
        <v>2018/11/1～11/30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5428</v>
      </c>
      <c r="F4" s="32">
        <v>2544</v>
      </c>
      <c r="G4" s="32">
        <v>485</v>
      </c>
      <c r="H4" s="33">
        <f>G4-'10'!G4</f>
        <v>-15</v>
      </c>
      <c r="I4" s="10">
        <f>'10'!I4+G4</f>
        <v>3969</v>
      </c>
    </row>
    <row r="5" spans="1:9" ht="34.15" customHeight="1" x14ac:dyDescent="0.15">
      <c r="A5" s="41"/>
      <c r="B5" s="44"/>
      <c r="C5" s="52"/>
      <c r="D5" s="23" t="s">
        <v>4</v>
      </c>
      <c r="E5" s="2">
        <v>7163</v>
      </c>
      <c r="F5" s="2">
        <v>3694</v>
      </c>
      <c r="G5" s="2">
        <v>1138</v>
      </c>
      <c r="H5" s="4">
        <f>G5-'10'!G5</f>
        <v>-66</v>
      </c>
      <c r="I5" s="9">
        <f>'10'!I5+G5</f>
        <v>9850</v>
      </c>
    </row>
    <row r="6" spans="1:9" ht="34.15" customHeight="1" x14ac:dyDescent="0.15">
      <c r="A6" s="41"/>
      <c r="B6" s="44"/>
      <c r="C6" s="52" t="s">
        <v>7</v>
      </c>
      <c r="D6" s="52"/>
      <c r="E6" s="2">
        <v>4379</v>
      </c>
      <c r="F6" s="2">
        <v>1887</v>
      </c>
      <c r="G6" s="2">
        <v>418</v>
      </c>
      <c r="H6" s="4">
        <f>G6-'10'!G6</f>
        <v>0</v>
      </c>
      <c r="I6" s="9">
        <f>'10'!I6+G6</f>
        <v>3465</v>
      </c>
    </row>
    <row r="7" spans="1:9" ht="34.15" customHeight="1" x14ac:dyDescent="0.15">
      <c r="A7" s="41"/>
      <c r="B7" s="44"/>
      <c r="C7" s="52" t="s">
        <v>5</v>
      </c>
      <c r="D7" s="52"/>
      <c r="E7" s="2">
        <v>4622</v>
      </c>
      <c r="F7" s="2">
        <v>1863</v>
      </c>
      <c r="G7" s="2">
        <v>546</v>
      </c>
      <c r="H7" s="4">
        <f>G7-'10'!G7</f>
        <v>54</v>
      </c>
      <c r="I7" s="9">
        <f>'10'!I7+G7</f>
        <v>4131</v>
      </c>
    </row>
    <row r="8" spans="1:9" ht="34.15" customHeight="1" x14ac:dyDescent="0.15">
      <c r="A8" s="41"/>
      <c r="B8" s="44"/>
      <c r="C8" s="52" t="s">
        <v>6</v>
      </c>
      <c r="D8" s="52"/>
      <c r="E8" s="2">
        <v>1699</v>
      </c>
      <c r="F8" s="2">
        <v>903</v>
      </c>
      <c r="G8" s="2">
        <v>306</v>
      </c>
      <c r="H8" s="4">
        <f>G8-'10'!G8</f>
        <v>19</v>
      </c>
      <c r="I8" s="9">
        <f>'10'!I8+G8</f>
        <v>2337</v>
      </c>
    </row>
    <row r="9" spans="1:9" ht="34.15" customHeight="1" x14ac:dyDescent="0.15">
      <c r="A9" s="41"/>
      <c r="B9" s="44"/>
      <c r="C9" s="52" t="s">
        <v>17</v>
      </c>
      <c r="D9" s="52"/>
      <c r="E9" s="2">
        <v>1011</v>
      </c>
      <c r="F9" s="2">
        <v>563</v>
      </c>
      <c r="G9" s="2">
        <v>249</v>
      </c>
      <c r="H9" s="4">
        <f>G9-'10'!G9</f>
        <v>45</v>
      </c>
      <c r="I9" s="9">
        <f>'10'!I9+G9</f>
        <v>1924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2986</v>
      </c>
      <c r="F10" s="2">
        <v>1378</v>
      </c>
      <c r="G10" s="2">
        <v>371</v>
      </c>
      <c r="H10" s="4">
        <f>G10-'10'!G10</f>
        <v>-86</v>
      </c>
      <c r="I10" s="9">
        <f>'10'!I10+G10</f>
        <v>3275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2433</v>
      </c>
      <c r="F11" s="2">
        <v>1257</v>
      </c>
      <c r="G11" s="2">
        <v>415</v>
      </c>
      <c r="H11" s="4">
        <f>G11-'10'!G11</f>
        <v>-9</v>
      </c>
      <c r="I11" s="9">
        <f>'10'!I11+G11</f>
        <v>2952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6807</v>
      </c>
      <c r="F12" s="2">
        <v>2756</v>
      </c>
      <c r="G12" s="2">
        <v>1237</v>
      </c>
      <c r="H12" s="4">
        <f>G12-'10'!G12</f>
        <v>-43</v>
      </c>
      <c r="I12" s="9">
        <f>'10'!I12+G12</f>
        <v>9913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1462</v>
      </c>
      <c r="F13" s="2">
        <v>903</v>
      </c>
      <c r="G13" s="2">
        <v>494</v>
      </c>
      <c r="H13" s="4">
        <f>G13-'10'!G13</f>
        <v>-71</v>
      </c>
      <c r="I13" s="9">
        <f>'10'!I13+G13</f>
        <v>4016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3045</v>
      </c>
      <c r="F14" s="2">
        <v>1341</v>
      </c>
      <c r="G14" s="2">
        <v>384</v>
      </c>
      <c r="H14" s="4">
        <f>G14-'10'!G14</f>
        <v>-25</v>
      </c>
      <c r="I14" s="9">
        <f>'10'!I14+G14</f>
        <v>3385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660</v>
      </c>
      <c r="F15" s="2">
        <v>365</v>
      </c>
      <c r="G15" s="2">
        <v>186</v>
      </c>
      <c r="H15" s="4">
        <f>G15-'10'!G15</f>
        <v>11</v>
      </c>
      <c r="I15" s="9">
        <f>'10'!I15+G15</f>
        <v>1355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434</v>
      </c>
      <c r="F16" s="2">
        <v>226</v>
      </c>
      <c r="G16" s="2">
        <v>141</v>
      </c>
      <c r="H16" s="4">
        <f>G16-'10'!G16</f>
        <v>7</v>
      </c>
      <c r="I16" s="9">
        <f>'10'!I16+G16</f>
        <v>1175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1306</v>
      </c>
      <c r="F17" s="2">
        <v>817</v>
      </c>
      <c r="G17" s="2">
        <v>426</v>
      </c>
      <c r="H17" s="4">
        <f>G17-'10'!G17</f>
        <v>-7</v>
      </c>
      <c r="I17" s="9">
        <f>'10'!I17+G17</f>
        <v>3134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6214</v>
      </c>
      <c r="F18" s="2">
        <v>1491</v>
      </c>
      <c r="G18" s="2">
        <v>223</v>
      </c>
      <c r="H18" s="4">
        <f>G18-'10'!G18</f>
        <v>-26</v>
      </c>
      <c r="I18" s="9">
        <f>'10'!I18+G18</f>
        <v>1829</v>
      </c>
    </row>
    <row r="19" spans="1:9" ht="34.15" customHeight="1" x14ac:dyDescent="0.15">
      <c r="A19" s="41"/>
      <c r="B19" s="63"/>
      <c r="C19" s="52" t="s">
        <v>5</v>
      </c>
      <c r="D19" s="52"/>
      <c r="E19" s="2">
        <v>7925</v>
      </c>
      <c r="F19" s="2">
        <v>1660</v>
      </c>
      <c r="G19" s="2">
        <v>301</v>
      </c>
      <c r="H19" s="4">
        <f>G19-'10'!G19</f>
        <v>-23</v>
      </c>
      <c r="I19" s="9">
        <f>'10'!I19+G19</f>
        <v>2334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4476</v>
      </c>
      <c r="F20" s="2">
        <v>1172</v>
      </c>
      <c r="G20" s="2">
        <v>152</v>
      </c>
      <c r="H20" s="4">
        <f>G20-'10'!G20</f>
        <v>21</v>
      </c>
      <c r="I20" s="9">
        <f>'10'!I20+G20</f>
        <v>1089</v>
      </c>
    </row>
    <row r="21" spans="1:9" ht="34.15" customHeight="1" x14ac:dyDescent="0.15">
      <c r="A21" s="42"/>
      <c r="B21" s="64"/>
      <c r="C21" s="46"/>
      <c r="D21" s="24" t="s">
        <v>4</v>
      </c>
      <c r="E21" s="2">
        <v>760</v>
      </c>
      <c r="F21" s="2">
        <v>524</v>
      </c>
      <c r="G21" s="2">
        <v>135</v>
      </c>
      <c r="H21" s="4">
        <f>G21-'10'!G21</f>
        <v>21</v>
      </c>
      <c r="I21" s="9">
        <f>'10'!I21+G21</f>
        <v>918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2190</v>
      </c>
      <c r="F22" s="2">
        <v>597</v>
      </c>
      <c r="G22" s="2">
        <v>131</v>
      </c>
      <c r="H22" s="4">
        <f>G22-'10'!G22</f>
        <v>-20</v>
      </c>
      <c r="I22" s="9">
        <f>'10'!I22+G22</f>
        <v>1204</v>
      </c>
    </row>
    <row r="23" spans="1:9" ht="34.15" customHeight="1" x14ac:dyDescent="0.15">
      <c r="A23" s="41"/>
      <c r="B23" s="44" t="s">
        <v>9</v>
      </c>
      <c r="C23" s="53"/>
      <c r="D23" s="53"/>
      <c r="E23" s="2">
        <v>700</v>
      </c>
      <c r="F23" s="2">
        <v>306</v>
      </c>
      <c r="G23" s="2">
        <v>146</v>
      </c>
      <c r="H23" s="4">
        <f>G23-'10'!G23</f>
        <v>-45</v>
      </c>
      <c r="I23" s="9">
        <f>'10'!I23+G23</f>
        <v>1427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2381</v>
      </c>
      <c r="F24" s="2">
        <v>1413</v>
      </c>
      <c r="G24" s="2">
        <v>313</v>
      </c>
      <c r="H24" s="4">
        <f>G24-'10'!G24</f>
        <v>-59</v>
      </c>
      <c r="I24" s="9">
        <f>'10'!I24+G24</f>
        <v>2666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2449</v>
      </c>
      <c r="F25" s="2">
        <v>848</v>
      </c>
      <c r="G25" s="2">
        <v>350</v>
      </c>
      <c r="H25" s="4">
        <f>G25-'10'!G25</f>
        <v>174</v>
      </c>
      <c r="I25" s="9">
        <f>'10'!I25+G25</f>
        <v>1823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1376</v>
      </c>
      <c r="F26" s="2">
        <v>994</v>
      </c>
      <c r="G26" s="2">
        <v>778</v>
      </c>
      <c r="H26" s="4">
        <f>G26-'10'!G26</f>
        <v>-164</v>
      </c>
      <c r="I26" s="9">
        <f>'10'!I26+G26</f>
        <v>8581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105</v>
      </c>
      <c r="F27" s="2">
        <v>88</v>
      </c>
      <c r="G27" s="2">
        <v>47</v>
      </c>
      <c r="H27" s="4">
        <f>G27-'10'!G27</f>
        <v>-4</v>
      </c>
      <c r="I27" s="9">
        <f>'10'!I27+G27</f>
        <v>452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295</v>
      </c>
      <c r="F28" s="2">
        <v>66</v>
      </c>
      <c r="G28" s="2">
        <v>12</v>
      </c>
      <c r="H28" s="4">
        <f>G28-'10'!G28</f>
        <v>-1</v>
      </c>
      <c r="I28" s="9">
        <f>'10'!I28+G28</f>
        <v>121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2206</v>
      </c>
      <c r="F29" s="2">
        <v>602</v>
      </c>
      <c r="G29" s="2">
        <v>173</v>
      </c>
      <c r="H29" s="4">
        <f>G29-'10'!G29</f>
        <v>-17</v>
      </c>
      <c r="I29" s="9">
        <f>'10'!I29+G29</f>
        <v>1424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694</v>
      </c>
      <c r="F30" s="2">
        <v>219</v>
      </c>
      <c r="G30" s="2">
        <v>73</v>
      </c>
      <c r="H30" s="4">
        <f>G30-'10'!G30</f>
        <v>-30</v>
      </c>
      <c r="I30" s="9">
        <f>'10'!I30+G30</f>
        <v>695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889</v>
      </c>
      <c r="F31" s="2">
        <v>575</v>
      </c>
      <c r="G31" s="2">
        <v>220</v>
      </c>
      <c r="H31" s="4">
        <f>G31-'10'!G31</f>
        <v>-17</v>
      </c>
      <c r="I31" s="9">
        <f>'10'!I31+G31</f>
        <v>1317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1137</v>
      </c>
      <c r="F32" s="2">
        <v>486</v>
      </c>
      <c r="G32" s="2">
        <v>267</v>
      </c>
      <c r="H32" s="4">
        <f>G32-'10'!G32</f>
        <v>33</v>
      </c>
      <c r="I32" s="9">
        <f>'10'!I32+G32</f>
        <v>2047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77</v>
      </c>
      <c r="F33" s="2">
        <v>56</v>
      </c>
      <c r="G33" s="2">
        <v>35</v>
      </c>
      <c r="H33" s="4">
        <f>G33-'10'!G33</f>
        <v>-74</v>
      </c>
      <c r="I33" s="9">
        <f>'10'!I33+G33</f>
        <v>1106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2092</v>
      </c>
      <c r="F34" s="2">
        <v>746</v>
      </c>
      <c r="G34" s="2">
        <v>209</v>
      </c>
      <c r="H34" s="4">
        <f>G34-'10'!G34</f>
        <v>153</v>
      </c>
      <c r="I34" s="9">
        <f>'10'!I34+G34</f>
        <v>1325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714</v>
      </c>
      <c r="F35" s="2">
        <v>368</v>
      </c>
      <c r="G35" s="2">
        <v>113</v>
      </c>
      <c r="H35" s="4">
        <f>G35-'10'!G35</f>
        <v>-2</v>
      </c>
      <c r="I35" s="9">
        <f>'10'!I35+G35</f>
        <v>780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554</v>
      </c>
      <c r="F36" s="2">
        <v>392</v>
      </c>
      <c r="G36" s="2">
        <v>261</v>
      </c>
      <c r="H36" s="4">
        <f>G36-'10'!G36</f>
        <v>7</v>
      </c>
      <c r="I36" s="9">
        <f>'10'!I36+G36</f>
        <v>2408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2178</v>
      </c>
      <c r="F37" s="2">
        <v>737</v>
      </c>
      <c r="G37" s="2">
        <v>188</v>
      </c>
      <c r="H37" s="4">
        <f>G37-'10'!G37</f>
        <v>5</v>
      </c>
      <c r="I37" s="9">
        <f>'10'!I37+G37</f>
        <v>1374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673</v>
      </c>
      <c r="F38" s="2">
        <v>450</v>
      </c>
      <c r="G38" s="2">
        <v>309</v>
      </c>
      <c r="H38" s="4">
        <f>G38-'10'!G38</f>
        <v>-51</v>
      </c>
      <c r="I38" s="9">
        <f>'10'!I38+G38</f>
        <v>2679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515</v>
      </c>
      <c r="F39" s="2">
        <v>201</v>
      </c>
      <c r="G39" s="2">
        <v>85</v>
      </c>
      <c r="H39" s="4">
        <f>G39-'10'!G39</f>
        <v>-2</v>
      </c>
      <c r="I39" s="9">
        <f>'10'!I39+G39</f>
        <v>556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5992</v>
      </c>
      <c r="F40" s="2">
        <v>3125</v>
      </c>
      <c r="G40" s="2">
        <v>730</v>
      </c>
      <c r="H40" s="4">
        <f>G40-'10'!G40</f>
        <v>18</v>
      </c>
      <c r="I40" s="9">
        <f>'10'!I40+G40</f>
        <v>5825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3217</v>
      </c>
      <c r="F41" s="2">
        <v>2181</v>
      </c>
      <c r="G41" s="2">
        <v>616</v>
      </c>
      <c r="H41" s="4">
        <f>G41-'10'!G41</f>
        <v>45</v>
      </c>
      <c r="I41" s="9">
        <f>'10'!I41+G41</f>
        <v>4786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1688</v>
      </c>
      <c r="F42" s="2">
        <v>1073</v>
      </c>
      <c r="G42" s="2">
        <v>694</v>
      </c>
      <c r="H42" s="4">
        <f>G42-'10'!G42</f>
        <v>-80</v>
      </c>
      <c r="I42" s="9">
        <f>'10'!I42+G42</f>
        <v>7175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677</v>
      </c>
      <c r="F43" s="2">
        <v>232</v>
      </c>
      <c r="G43" s="2">
        <v>93</v>
      </c>
      <c r="H43" s="4">
        <f>G43-'10'!G43</f>
        <v>-7</v>
      </c>
      <c r="I43" s="9">
        <f>'10'!I43+G43</f>
        <v>800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2006</v>
      </c>
      <c r="F44" s="2">
        <v>735</v>
      </c>
      <c r="G44" s="2">
        <v>109</v>
      </c>
      <c r="H44" s="4">
        <f>G44-'10'!G44</f>
        <v>-28</v>
      </c>
      <c r="I44" s="9">
        <f>'10'!I44+G44</f>
        <v>977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567</v>
      </c>
      <c r="F45" s="2">
        <v>192</v>
      </c>
      <c r="G45" s="2">
        <v>87</v>
      </c>
      <c r="H45" s="4">
        <f>G45-'10'!G45</f>
        <v>-48</v>
      </c>
      <c r="I45" s="9">
        <f>'10'!I45+G45</f>
        <v>836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730</v>
      </c>
      <c r="F46" s="2">
        <v>545</v>
      </c>
      <c r="G46" s="2">
        <v>417</v>
      </c>
      <c r="H46" s="4">
        <f>G46-'10'!G46</f>
        <v>-116</v>
      </c>
      <c r="I46" s="9">
        <f>'10'!I46+G46</f>
        <v>4002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327</v>
      </c>
      <c r="F47" s="2">
        <v>204</v>
      </c>
      <c r="G47" s="2">
        <v>135</v>
      </c>
      <c r="H47" s="4">
        <f>G47-'10'!G47</f>
        <v>2</v>
      </c>
      <c r="I47" s="9">
        <f>'10'!I47+G47</f>
        <v>1006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195</v>
      </c>
      <c r="F48" s="2">
        <v>134</v>
      </c>
      <c r="G48" s="2">
        <v>95</v>
      </c>
      <c r="H48" s="4">
        <f>G48-'10'!G48</f>
        <v>15</v>
      </c>
      <c r="I48" s="9">
        <f>'10'!I48+G48</f>
        <v>635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150</v>
      </c>
      <c r="F49" s="5">
        <v>119</v>
      </c>
      <c r="G49" s="5">
        <v>100</v>
      </c>
      <c r="H49" s="12">
        <f>G49-'10'!G49</f>
        <v>-336</v>
      </c>
      <c r="I49" s="13">
        <f>'10'!I49+G49</f>
        <v>1192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99584</v>
      </c>
      <c r="F50" s="25">
        <f t="shared" ref="F50:G50" si="0">SUM(F4:F49)</f>
        <v>43028</v>
      </c>
      <c r="G50" s="25">
        <f t="shared" si="0"/>
        <v>14393</v>
      </c>
      <c r="H50" s="28">
        <f>SUM(H4:H49)</f>
        <v>-842</v>
      </c>
      <c r="I50" s="27">
        <f>SUM(I4:I49)</f>
        <v>120270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F48" sqref="F48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</row>
    <row r="2" spans="1:9" ht="22.5" customHeight="1" thickBot="1" x14ac:dyDescent="0.2">
      <c r="B2" s="69" t="str">
        <f>LEFT('04'!B2:H2,4)&amp;"/12/1～12/31"</f>
        <v>2018/12/1～12/31</v>
      </c>
      <c r="C2" s="69"/>
      <c r="D2" s="69"/>
      <c r="E2" s="69"/>
      <c r="F2" s="69"/>
      <c r="G2" s="69"/>
      <c r="H2" s="69"/>
      <c r="I2" s="69"/>
    </row>
    <row r="3" spans="1:9" ht="34.15" customHeight="1" thickBot="1" x14ac:dyDescent="0.2">
      <c r="A3" s="30" t="s">
        <v>63</v>
      </c>
      <c r="B3" s="49" t="s">
        <v>16</v>
      </c>
      <c r="C3" s="50"/>
      <c r="D3" s="50"/>
      <c r="E3" s="7" t="s">
        <v>37</v>
      </c>
      <c r="F3" s="7" t="s">
        <v>38</v>
      </c>
      <c r="G3" s="7" t="s">
        <v>39</v>
      </c>
      <c r="H3" s="8" t="s">
        <v>40</v>
      </c>
      <c r="I3" s="11" t="s">
        <v>75</v>
      </c>
    </row>
    <row r="4" spans="1:9" ht="34.15" customHeight="1" thickTop="1" x14ac:dyDescent="0.15">
      <c r="A4" s="68" t="s">
        <v>64</v>
      </c>
      <c r="B4" s="51" t="s">
        <v>1</v>
      </c>
      <c r="C4" s="46" t="s">
        <v>2</v>
      </c>
      <c r="D4" s="22" t="s">
        <v>3</v>
      </c>
      <c r="E4" s="32">
        <v>4575</v>
      </c>
      <c r="F4" s="32">
        <v>2190</v>
      </c>
      <c r="G4" s="32">
        <v>452</v>
      </c>
      <c r="H4" s="33">
        <f>G4-'11'!G4</f>
        <v>-33</v>
      </c>
      <c r="I4" s="10">
        <f>'11'!I4+G4</f>
        <v>4421</v>
      </c>
    </row>
    <row r="5" spans="1:9" ht="34.15" customHeight="1" x14ac:dyDescent="0.15">
      <c r="A5" s="41"/>
      <c r="B5" s="44"/>
      <c r="C5" s="52"/>
      <c r="D5" s="23" t="s">
        <v>4</v>
      </c>
      <c r="E5" s="2">
        <v>6165</v>
      </c>
      <c r="F5" s="2">
        <v>3475</v>
      </c>
      <c r="G5" s="2">
        <v>1113</v>
      </c>
      <c r="H5" s="4">
        <f>G5-'11'!G5</f>
        <v>-25</v>
      </c>
      <c r="I5" s="9">
        <f>'11'!I5+G5</f>
        <v>10963</v>
      </c>
    </row>
    <row r="6" spans="1:9" ht="34.15" customHeight="1" x14ac:dyDescent="0.15">
      <c r="A6" s="41"/>
      <c r="B6" s="44"/>
      <c r="C6" s="52" t="s">
        <v>7</v>
      </c>
      <c r="D6" s="52"/>
      <c r="E6" s="2">
        <v>3830</v>
      </c>
      <c r="F6" s="2">
        <v>1628</v>
      </c>
      <c r="G6" s="2">
        <v>419</v>
      </c>
      <c r="H6" s="4">
        <f>G6-'11'!G6</f>
        <v>1</v>
      </c>
      <c r="I6" s="9">
        <f>'11'!I6+G6</f>
        <v>3884</v>
      </c>
    </row>
    <row r="7" spans="1:9" ht="34.15" customHeight="1" x14ac:dyDescent="0.15">
      <c r="A7" s="41"/>
      <c r="B7" s="44"/>
      <c r="C7" s="52" t="s">
        <v>5</v>
      </c>
      <c r="D7" s="52"/>
      <c r="E7" s="2">
        <v>3980</v>
      </c>
      <c r="F7" s="2">
        <v>1682</v>
      </c>
      <c r="G7" s="2">
        <v>523</v>
      </c>
      <c r="H7" s="4">
        <f>G7-'11'!G7</f>
        <v>-23</v>
      </c>
      <c r="I7" s="9">
        <f>'11'!I7+G7</f>
        <v>4654</v>
      </c>
    </row>
    <row r="8" spans="1:9" ht="34.15" customHeight="1" x14ac:dyDescent="0.15">
      <c r="A8" s="41"/>
      <c r="B8" s="44"/>
      <c r="C8" s="52" t="s">
        <v>6</v>
      </c>
      <c r="D8" s="52"/>
      <c r="E8" s="2">
        <v>1307</v>
      </c>
      <c r="F8" s="2">
        <v>718</v>
      </c>
      <c r="G8" s="2">
        <v>242</v>
      </c>
      <c r="H8" s="4">
        <f>G8-'11'!G8</f>
        <v>-64</v>
      </c>
      <c r="I8" s="9">
        <f>'11'!I8+G8</f>
        <v>2579</v>
      </c>
    </row>
    <row r="9" spans="1:9" ht="34.15" customHeight="1" x14ac:dyDescent="0.15">
      <c r="A9" s="41"/>
      <c r="B9" s="44"/>
      <c r="C9" s="52" t="s">
        <v>17</v>
      </c>
      <c r="D9" s="52"/>
      <c r="E9" s="2">
        <v>956</v>
      </c>
      <c r="F9" s="2">
        <v>564</v>
      </c>
      <c r="G9" s="2">
        <v>239</v>
      </c>
      <c r="H9" s="4">
        <f>G9-'11'!G9</f>
        <v>-10</v>
      </c>
      <c r="I9" s="9">
        <f>'11'!I9+G9</f>
        <v>2163</v>
      </c>
    </row>
    <row r="10" spans="1:9" ht="34.15" customHeight="1" x14ac:dyDescent="0.15">
      <c r="A10" s="41"/>
      <c r="B10" s="62" t="s">
        <v>8</v>
      </c>
      <c r="C10" s="52" t="s">
        <v>2</v>
      </c>
      <c r="D10" s="52"/>
      <c r="E10" s="2">
        <v>2688</v>
      </c>
      <c r="F10" s="2">
        <v>1361</v>
      </c>
      <c r="G10" s="2">
        <v>410</v>
      </c>
      <c r="H10" s="4">
        <f>G10-'11'!G10</f>
        <v>39</v>
      </c>
      <c r="I10" s="9">
        <f>'11'!I10+G10</f>
        <v>3685</v>
      </c>
    </row>
    <row r="11" spans="1:9" ht="34.15" customHeight="1" x14ac:dyDescent="0.15">
      <c r="A11" s="41"/>
      <c r="B11" s="64"/>
      <c r="C11" s="52" t="s">
        <v>7</v>
      </c>
      <c r="D11" s="52"/>
      <c r="E11" s="2">
        <v>2332</v>
      </c>
      <c r="F11" s="2">
        <v>1289</v>
      </c>
      <c r="G11" s="2">
        <v>478</v>
      </c>
      <c r="H11" s="4">
        <f>G11-'11'!G11</f>
        <v>63</v>
      </c>
      <c r="I11" s="9">
        <f>'11'!I11+G11</f>
        <v>3430</v>
      </c>
    </row>
    <row r="12" spans="1:9" ht="34.15" customHeight="1" x14ac:dyDescent="0.15">
      <c r="A12" s="41"/>
      <c r="B12" s="43" t="s">
        <v>19</v>
      </c>
      <c r="C12" s="43"/>
      <c r="D12" s="44"/>
      <c r="E12" s="2">
        <v>6413</v>
      </c>
      <c r="F12" s="2">
        <v>2677</v>
      </c>
      <c r="G12" s="2">
        <v>1294</v>
      </c>
      <c r="H12" s="4">
        <f>G12-'11'!G12</f>
        <v>57</v>
      </c>
      <c r="I12" s="9">
        <f>'11'!I12+G12</f>
        <v>11207</v>
      </c>
    </row>
    <row r="13" spans="1:9" ht="34.15" customHeight="1" x14ac:dyDescent="0.15">
      <c r="A13" s="41"/>
      <c r="B13" s="43" t="s">
        <v>20</v>
      </c>
      <c r="C13" s="43"/>
      <c r="D13" s="44"/>
      <c r="E13" s="2">
        <v>1387</v>
      </c>
      <c r="F13" s="2">
        <v>895</v>
      </c>
      <c r="G13" s="2">
        <v>493</v>
      </c>
      <c r="H13" s="4">
        <f>G13-'11'!G13</f>
        <v>-1</v>
      </c>
      <c r="I13" s="9">
        <f>'11'!I13+G13</f>
        <v>4509</v>
      </c>
    </row>
    <row r="14" spans="1:9" ht="34.15" customHeight="1" x14ac:dyDescent="0.15">
      <c r="A14" s="41"/>
      <c r="B14" s="43" t="s">
        <v>21</v>
      </c>
      <c r="C14" s="43"/>
      <c r="D14" s="44"/>
      <c r="E14" s="2">
        <v>2086</v>
      </c>
      <c r="F14" s="2">
        <v>950</v>
      </c>
      <c r="G14" s="2">
        <v>271</v>
      </c>
      <c r="H14" s="4">
        <f>G14-'11'!G14</f>
        <v>-113</v>
      </c>
      <c r="I14" s="9">
        <f>'11'!I14+G14</f>
        <v>3656</v>
      </c>
    </row>
    <row r="15" spans="1:9" ht="34.15" customHeight="1" x14ac:dyDescent="0.15">
      <c r="A15" s="41"/>
      <c r="B15" s="43" t="s">
        <v>22</v>
      </c>
      <c r="C15" s="43"/>
      <c r="D15" s="44"/>
      <c r="E15" s="2">
        <v>694</v>
      </c>
      <c r="F15" s="2">
        <v>388</v>
      </c>
      <c r="G15" s="2">
        <v>188</v>
      </c>
      <c r="H15" s="4">
        <f>G15-'11'!G15</f>
        <v>2</v>
      </c>
      <c r="I15" s="9">
        <f>'11'!I15+G15</f>
        <v>1543</v>
      </c>
    </row>
    <row r="16" spans="1:9" ht="34.15" customHeight="1" x14ac:dyDescent="0.15">
      <c r="A16" s="41"/>
      <c r="B16" s="43" t="s">
        <v>23</v>
      </c>
      <c r="C16" s="43"/>
      <c r="D16" s="44"/>
      <c r="E16" s="2">
        <v>390</v>
      </c>
      <c r="F16" s="2">
        <v>207</v>
      </c>
      <c r="G16" s="2">
        <v>122</v>
      </c>
      <c r="H16" s="4">
        <f>G16-'11'!G16</f>
        <v>-19</v>
      </c>
      <c r="I16" s="9">
        <f>'11'!I16+G16</f>
        <v>1297</v>
      </c>
    </row>
    <row r="17" spans="1:9" ht="34.15" customHeight="1" x14ac:dyDescent="0.15">
      <c r="A17" s="41"/>
      <c r="B17" s="43" t="s">
        <v>30</v>
      </c>
      <c r="C17" s="43"/>
      <c r="D17" s="44"/>
      <c r="E17" s="2">
        <v>1640</v>
      </c>
      <c r="F17" s="2">
        <v>992</v>
      </c>
      <c r="G17" s="2">
        <v>495</v>
      </c>
      <c r="H17" s="4">
        <f>G17-'11'!G17</f>
        <v>69</v>
      </c>
      <c r="I17" s="9">
        <f>'11'!I17+G17</f>
        <v>3629</v>
      </c>
    </row>
    <row r="18" spans="1:9" ht="34.15" customHeight="1" x14ac:dyDescent="0.15">
      <c r="A18" s="41"/>
      <c r="B18" s="62" t="s">
        <v>61</v>
      </c>
      <c r="C18" s="52" t="s">
        <v>2</v>
      </c>
      <c r="D18" s="52"/>
      <c r="E18" s="2">
        <v>6178</v>
      </c>
      <c r="F18" s="2">
        <v>1390</v>
      </c>
      <c r="G18" s="2">
        <v>199</v>
      </c>
      <c r="H18" s="4">
        <f>G18-'11'!G18</f>
        <v>-24</v>
      </c>
      <c r="I18" s="9">
        <f>'11'!I18+G18</f>
        <v>2028</v>
      </c>
    </row>
    <row r="19" spans="1:9" ht="34.15" customHeight="1" x14ac:dyDescent="0.15">
      <c r="A19" s="41"/>
      <c r="B19" s="63"/>
      <c r="C19" s="52" t="s">
        <v>5</v>
      </c>
      <c r="D19" s="52"/>
      <c r="E19" s="2">
        <v>7804</v>
      </c>
      <c r="F19" s="2">
        <v>1600</v>
      </c>
      <c r="G19" s="2">
        <v>297</v>
      </c>
      <c r="H19" s="4">
        <f>G19-'11'!G19</f>
        <v>-4</v>
      </c>
      <c r="I19" s="9">
        <f>'11'!I19+G19</f>
        <v>2631</v>
      </c>
    </row>
    <row r="20" spans="1:9" ht="34.15" customHeight="1" x14ac:dyDescent="0.15">
      <c r="A20" s="41"/>
      <c r="B20" s="63"/>
      <c r="C20" s="45" t="s">
        <v>6</v>
      </c>
      <c r="D20" s="24" t="s">
        <v>3</v>
      </c>
      <c r="E20" s="2">
        <v>4139</v>
      </c>
      <c r="F20" s="2">
        <v>1083</v>
      </c>
      <c r="G20" s="2">
        <v>114</v>
      </c>
      <c r="H20" s="4">
        <f>G20-'11'!G20</f>
        <v>-38</v>
      </c>
      <c r="I20" s="9">
        <f>'11'!I20+G20</f>
        <v>1203</v>
      </c>
    </row>
    <row r="21" spans="1:9" ht="34.15" customHeight="1" x14ac:dyDescent="0.15">
      <c r="A21" s="42"/>
      <c r="B21" s="64"/>
      <c r="C21" s="46"/>
      <c r="D21" s="24" t="s">
        <v>4</v>
      </c>
      <c r="E21" s="2">
        <v>582</v>
      </c>
      <c r="F21" s="2">
        <v>433</v>
      </c>
      <c r="G21" s="2">
        <v>107</v>
      </c>
      <c r="H21" s="4">
        <f>G21-'11'!G21</f>
        <v>-28</v>
      </c>
      <c r="I21" s="9">
        <f>'11'!I21+G21</f>
        <v>1025</v>
      </c>
    </row>
    <row r="22" spans="1:9" ht="34.15" customHeight="1" x14ac:dyDescent="0.15">
      <c r="A22" s="40" t="s">
        <v>65</v>
      </c>
      <c r="B22" s="54" t="s">
        <v>44</v>
      </c>
      <c r="C22" s="54"/>
      <c r="D22" s="55"/>
      <c r="E22" s="2">
        <v>2065</v>
      </c>
      <c r="F22" s="2">
        <v>589</v>
      </c>
      <c r="G22" s="2">
        <v>144</v>
      </c>
      <c r="H22" s="4">
        <f>G22-'11'!G22</f>
        <v>13</v>
      </c>
      <c r="I22" s="9">
        <f>'11'!I22+G22</f>
        <v>1348</v>
      </c>
    </row>
    <row r="23" spans="1:9" ht="34.15" customHeight="1" x14ac:dyDescent="0.15">
      <c r="A23" s="41"/>
      <c r="B23" s="44" t="s">
        <v>9</v>
      </c>
      <c r="C23" s="53"/>
      <c r="D23" s="53"/>
      <c r="E23" s="2">
        <v>579</v>
      </c>
      <c r="F23" s="2">
        <v>270</v>
      </c>
      <c r="G23" s="2">
        <v>122</v>
      </c>
      <c r="H23" s="4">
        <f>G23-'11'!G23</f>
        <v>-24</v>
      </c>
      <c r="I23" s="9">
        <f>'11'!I23+G23</f>
        <v>1549</v>
      </c>
    </row>
    <row r="24" spans="1:9" ht="34.15" customHeight="1" x14ac:dyDescent="0.15">
      <c r="A24" s="42"/>
      <c r="B24" s="43" t="s">
        <v>41</v>
      </c>
      <c r="C24" s="43"/>
      <c r="D24" s="44"/>
      <c r="E24" s="2">
        <v>1845</v>
      </c>
      <c r="F24" s="2">
        <v>1173</v>
      </c>
      <c r="G24" s="2">
        <v>278</v>
      </c>
      <c r="H24" s="4">
        <f>G24-'11'!G24</f>
        <v>-35</v>
      </c>
      <c r="I24" s="9">
        <f>'11'!I24+G24</f>
        <v>2944</v>
      </c>
    </row>
    <row r="25" spans="1:9" ht="34.15" customHeight="1" x14ac:dyDescent="0.15">
      <c r="A25" s="40" t="s">
        <v>66</v>
      </c>
      <c r="B25" s="44" t="s">
        <v>10</v>
      </c>
      <c r="C25" s="53"/>
      <c r="D25" s="53"/>
      <c r="E25" s="2">
        <v>1818</v>
      </c>
      <c r="F25" s="2">
        <v>626</v>
      </c>
      <c r="G25" s="2">
        <v>179</v>
      </c>
      <c r="H25" s="4">
        <f>G25-'11'!G25</f>
        <v>-171</v>
      </c>
      <c r="I25" s="9">
        <f>'11'!I25+G25</f>
        <v>2002</v>
      </c>
    </row>
    <row r="26" spans="1:9" ht="34.15" customHeight="1" x14ac:dyDescent="0.15">
      <c r="A26" s="41"/>
      <c r="B26" s="43" t="s">
        <v>24</v>
      </c>
      <c r="C26" s="43"/>
      <c r="D26" s="44"/>
      <c r="E26" s="2">
        <v>1230</v>
      </c>
      <c r="F26" s="2">
        <v>857</v>
      </c>
      <c r="G26" s="2">
        <v>603</v>
      </c>
      <c r="H26" s="4">
        <f>G26-'11'!G26</f>
        <v>-175</v>
      </c>
      <c r="I26" s="9">
        <f>'11'!I26+G26</f>
        <v>9184</v>
      </c>
    </row>
    <row r="27" spans="1:9" ht="34.15" customHeight="1" x14ac:dyDescent="0.15">
      <c r="A27" s="41"/>
      <c r="B27" s="43" t="s">
        <v>25</v>
      </c>
      <c r="C27" s="43"/>
      <c r="D27" s="44"/>
      <c r="E27" s="2">
        <v>89</v>
      </c>
      <c r="F27" s="2">
        <v>67</v>
      </c>
      <c r="G27" s="2">
        <v>35</v>
      </c>
      <c r="H27" s="4">
        <f>G27-'11'!G27</f>
        <v>-12</v>
      </c>
      <c r="I27" s="9">
        <f>'11'!I27+G27</f>
        <v>487</v>
      </c>
    </row>
    <row r="28" spans="1:9" ht="34.15" customHeight="1" x14ac:dyDescent="0.15">
      <c r="A28" s="42"/>
      <c r="B28" s="43" t="s">
        <v>26</v>
      </c>
      <c r="C28" s="43"/>
      <c r="D28" s="44"/>
      <c r="E28" s="2">
        <v>235</v>
      </c>
      <c r="F28" s="2">
        <v>54</v>
      </c>
      <c r="G28" s="2">
        <v>7</v>
      </c>
      <c r="H28" s="4">
        <f>G28-'11'!G28</f>
        <v>-5</v>
      </c>
      <c r="I28" s="9">
        <f>'11'!I28+G28</f>
        <v>128</v>
      </c>
    </row>
    <row r="29" spans="1:9" ht="34.15" customHeight="1" x14ac:dyDescent="0.15">
      <c r="A29" s="40" t="s">
        <v>67</v>
      </c>
      <c r="B29" s="54" t="s">
        <v>46</v>
      </c>
      <c r="C29" s="54"/>
      <c r="D29" s="55"/>
      <c r="E29" s="2">
        <v>1890</v>
      </c>
      <c r="F29" s="2">
        <v>548</v>
      </c>
      <c r="G29" s="2">
        <v>180</v>
      </c>
      <c r="H29" s="4">
        <f>G29-'11'!G29</f>
        <v>7</v>
      </c>
      <c r="I29" s="9">
        <f>'11'!I29+G29</f>
        <v>1604</v>
      </c>
    </row>
    <row r="30" spans="1:9" ht="34.15" customHeight="1" x14ac:dyDescent="0.15">
      <c r="A30" s="41"/>
      <c r="B30" s="44" t="s">
        <v>12</v>
      </c>
      <c r="C30" s="53"/>
      <c r="D30" s="53"/>
      <c r="E30" s="2">
        <v>707</v>
      </c>
      <c r="F30" s="2">
        <v>196</v>
      </c>
      <c r="G30" s="2">
        <v>74</v>
      </c>
      <c r="H30" s="4">
        <f>G30-'11'!G30</f>
        <v>1</v>
      </c>
      <c r="I30" s="9">
        <f>'11'!I30+G30</f>
        <v>769</v>
      </c>
    </row>
    <row r="31" spans="1:9" ht="34.15" customHeight="1" x14ac:dyDescent="0.15">
      <c r="A31" s="41"/>
      <c r="B31" s="43" t="s">
        <v>27</v>
      </c>
      <c r="C31" s="43"/>
      <c r="D31" s="44"/>
      <c r="E31" s="2">
        <v>663</v>
      </c>
      <c r="F31" s="2">
        <v>458</v>
      </c>
      <c r="G31" s="2">
        <v>193</v>
      </c>
      <c r="H31" s="4">
        <f>G31-'11'!G31</f>
        <v>-27</v>
      </c>
      <c r="I31" s="9">
        <f>'11'!I31+G31</f>
        <v>1510</v>
      </c>
    </row>
    <row r="32" spans="1:9" ht="34.15" customHeight="1" x14ac:dyDescent="0.15">
      <c r="A32" s="41"/>
      <c r="B32" s="43" t="s">
        <v>28</v>
      </c>
      <c r="C32" s="43"/>
      <c r="D32" s="44"/>
      <c r="E32" s="2">
        <v>1032</v>
      </c>
      <c r="F32" s="2">
        <v>503</v>
      </c>
      <c r="G32" s="2">
        <v>251</v>
      </c>
      <c r="H32" s="4">
        <f>G32-'11'!G32</f>
        <v>-16</v>
      </c>
      <c r="I32" s="9">
        <f>'11'!I32+G32</f>
        <v>2298</v>
      </c>
    </row>
    <row r="33" spans="1:9" ht="34.15" customHeight="1" x14ac:dyDescent="0.15">
      <c r="A33" s="42"/>
      <c r="B33" s="43" t="s">
        <v>29</v>
      </c>
      <c r="C33" s="43"/>
      <c r="D33" s="44"/>
      <c r="E33" s="2">
        <v>11</v>
      </c>
      <c r="F33" s="2">
        <v>11</v>
      </c>
      <c r="G33" s="2">
        <v>11</v>
      </c>
      <c r="H33" s="4">
        <f>G33-'11'!G33</f>
        <v>-24</v>
      </c>
      <c r="I33" s="9">
        <f>'11'!I33+G33</f>
        <v>1117</v>
      </c>
    </row>
    <row r="34" spans="1:9" ht="34.15" customHeight="1" x14ac:dyDescent="0.15">
      <c r="A34" s="40" t="s">
        <v>68</v>
      </c>
      <c r="B34" s="70" t="s">
        <v>43</v>
      </c>
      <c r="C34" s="70"/>
      <c r="D34" s="51"/>
      <c r="E34" s="2">
        <v>2123</v>
      </c>
      <c r="F34" s="2">
        <v>708</v>
      </c>
      <c r="G34" s="2">
        <v>207</v>
      </c>
      <c r="H34" s="4">
        <f>G34-'11'!G34</f>
        <v>-2</v>
      </c>
      <c r="I34" s="9">
        <f>'11'!I34+G34</f>
        <v>1532</v>
      </c>
    </row>
    <row r="35" spans="1:9" ht="34.15" customHeight="1" x14ac:dyDescent="0.15">
      <c r="A35" s="41"/>
      <c r="B35" s="71" t="s">
        <v>72</v>
      </c>
      <c r="C35" s="71"/>
      <c r="D35" s="72"/>
      <c r="E35" s="2">
        <v>645</v>
      </c>
      <c r="F35" s="2">
        <v>358</v>
      </c>
      <c r="G35" s="2">
        <v>113</v>
      </c>
      <c r="H35" s="4">
        <f>G35-'11'!G35</f>
        <v>0</v>
      </c>
      <c r="I35" s="9">
        <f>'11'!I35+G35</f>
        <v>893</v>
      </c>
    </row>
    <row r="36" spans="1:9" ht="34.15" customHeight="1" x14ac:dyDescent="0.15">
      <c r="A36" s="42"/>
      <c r="B36" s="44" t="s">
        <v>11</v>
      </c>
      <c r="C36" s="53"/>
      <c r="D36" s="53"/>
      <c r="E36" s="2">
        <v>423</v>
      </c>
      <c r="F36" s="2">
        <v>295</v>
      </c>
      <c r="G36" s="2">
        <v>208</v>
      </c>
      <c r="H36" s="4">
        <f>G36-'11'!G36</f>
        <v>-53</v>
      </c>
      <c r="I36" s="9">
        <f>'11'!I36+G36</f>
        <v>2616</v>
      </c>
    </row>
    <row r="37" spans="1:9" ht="34.15" customHeight="1" x14ac:dyDescent="0.15">
      <c r="A37" s="40" t="s">
        <v>69</v>
      </c>
      <c r="B37" s="44" t="s">
        <v>13</v>
      </c>
      <c r="C37" s="53"/>
      <c r="D37" s="53"/>
      <c r="E37" s="2">
        <v>2114</v>
      </c>
      <c r="F37" s="2">
        <v>692</v>
      </c>
      <c r="G37" s="2">
        <v>141</v>
      </c>
      <c r="H37" s="4">
        <f>G37-'11'!G37</f>
        <v>-47</v>
      </c>
      <c r="I37" s="9">
        <f>'11'!I37+G37</f>
        <v>1515</v>
      </c>
    </row>
    <row r="38" spans="1:9" ht="34.15" customHeight="1" x14ac:dyDescent="0.15">
      <c r="A38" s="41"/>
      <c r="B38" s="43" t="s">
        <v>31</v>
      </c>
      <c r="C38" s="43"/>
      <c r="D38" s="44"/>
      <c r="E38" s="2">
        <v>686</v>
      </c>
      <c r="F38" s="2">
        <v>472</v>
      </c>
      <c r="G38" s="2">
        <v>324</v>
      </c>
      <c r="H38" s="4">
        <f>G38-'11'!G38</f>
        <v>15</v>
      </c>
      <c r="I38" s="9">
        <f>'11'!I38+G38</f>
        <v>3003</v>
      </c>
    </row>
    <row r="39" spans="1:9" ht="34.15" customHeight="1" x14ac:dyDescent="0.15">
      <c r="A39" s="42"/>
      <c r="B39" s="43" t="s">
        <v>32</v>
      </c>
      <c r="C39" s="43"/>
      <c r="D39" s="44"/>
      <c r="E39" s="2">
        <v>414</v>
      </c>
      <c r="F39" s="2">
        <v>160</v>
      </c>
      <c r="G39" s="2">
        <v>61</v>
      </c>
      <c r="H39" s="4">
        <f>G39-'11'!G39</f>
        <v>-24</v>
      </c>
      <c r="I39" s="9">
        <f>'11'!I39+G39</f>
        <v>617</v>
      </c>
    </row>
    <row r="40" spans="1:9" ht="34.15" customHeight="1" x14ac:dyDescent="0.15">
      <c r="A40" s="40" t="s">
        <v>70</v>
      </c>
      <c r="B40" s="44" t="s">
        <v>14</v>
      </c>
      <c r="C40" s="53"/>
      <c r="D40" s="53"/>
      <c r="E40" s="2">
        <v>5054</v>
      </c>
      <c r="F40" s="2">
        <v>2603</v>
      </c>
      <c r="G40" s="2">
        <v>770</v>
      </c>
      <c r="H40" s="4">
        <f>G40-'11'!G40</f>
        <v>40</v>
      </c>
      <c r="I40" s="9">
        <f>'11'!I40+G40</f>
        <v>6595</v>
      </c>
    </row>
    <row r="41" spans="1:9" ht="34.15" customHeight="1" x14ac:dyDescent="0.15">
      <c r="A41" s="41"/>
      <c r="B41" s="43" t="s">
        <v>33</v>
      </c>
      <c r="C41" s="43"/>
      <c r="D41" s="44"/>
      <c r="E41" s="2">
        <v>2855</v>
      </c>
      <c r="F41" s="2">
        <v>1749</v>
      </c>
      <c r="G41" s="2">
        <v>616</v>
      </c>
      <c r="H41" s="4">
        <f>G41-'11'!G41</f>
        <v>0</v>
      </c>
      <c r="I41" s="9">
        <f>'11'!I41+G41</f>
        <v>5402</v>
      </c>
    </row>
    <row r="42" spans="1:9" ht="34.15" customHeight="1" x14ac:dyDescent="0.15">
      <c r="A42" s="41"/>
      <c r="B42" s="43" t="s">
        <v>34</v>
      </c>
      <c r="C42" s="43"/>
      <c r="D42" s="44"/>
      <c r="E42" s="2">
        <v>1539</v>
      </c>
      <c r="F42" s="2">
        <v>894</v>
      </c>
      <c r="G42" s="2">
        <v>593</v>
      </c>
      <c r="H42" s="4">
        <f>G42-'11'!G42</f>
        <v>-101</v>
      </c>
      <c r="I42" s="9">
        <f>'11'!I42+G42</f>
        <v>7768</v>
      </c>
    </row>
    <row r="43" spans="1:9" ht="34.15" customHeight="1" x14ac:dyDescent="0.15">
      <c r="A43" s="42"/>
      <c r="B43" s="43" t="s">
        <v>35</v>
      </c>
      <c r="C43" s="43"/>
      <c r="D43" s="44"/>
      <c r="E43" s="2">
        <v>605</v>
      </c>
      <c r="F43" s="2">
        <v>233</v>
      </c>
      <c r="G43" s="2">
        <v>110</v>
      </c>
      <c r="H43" s="4">
        <f>G43-'11'!G43</f>
        <v>17</v>
      </c>
      <c r="I43" s="9">
        <f>'11'!I43+G43</f>
        <v>910</v>
      </c>
    </row>
    <row r="44" spans="1:9" ht="34.15" customHeight="1" x14ac:dyDescent="0.15">
      <c r="A44" s="40" t="s">
        <v>71</v>
      </c>
      <c r="B44" s="44" t="s">
        <v>15</v>
      </c>
      <c r="C44" s="53"/>
      <c r="D44" s="53"/>
      <c r="E44" s="2">
        <v>1818</v>
      </c>
      <c r="F44" s="2">
        <v>666</v>
      </c>
      <c r="G44" s="2">
        <v>119</v>
      </c>
      <c r="H44" s="4">
        <f>G44-'11'!G44</f>
        <v>10</v>
      </c>
      <c r="I44" s="9">
        <f>'11'!I44+G44</f>
        <v>1096</v>
      </c>
    </row>
    <row r="45" spans="1:9" ht="34.15" customHeight="1" x14ac:dyDescent="0.15">
      <c r="A45" s="41"/>
      <c r="B45" s="43" t="s">
        <v>36</v>
      </c>
      <c r="C45" s="43"/>
      <c r="D45" s="44"/>
      <c r="E45" s="2">
        <v>622</v>
      </c>
      <c r="F45" s="2">
        <v>228</v>
      </c>
      <c r="G45" s="2">
        <v>112</v>
      </c>
      <c r="H45" s="4">
        <f>G45-'11'!G45</f>
        <v>25</v>
      </c>
      <c r="I45" s="9">
        <f>'11'!I45+G45</f>
        <v>948</v>
      </c>
    </row>
    <row r="46" spans="1:9" ht="34.15" customHeight="1" x14ac:dyDescent="0.15">
      <c r="A46" s="41"/>
      <c r="B46" s="60" t="s">
        <v>45</v>
      </c>
      <c r="C46" s="60"/>
      <c r="D46" s="61"/>
      <c r="E46" s="2">
        <v>590</v>
      </c>
      <c r="F46" s="2">
        <v>413</v>
      </c>
      <c r="G46" s="2">
        <v>278</v>
      </c>
      <c r="H46" s="4">
        <f>G46-'11'!G46</f>
        <v>-139</v>
      </c>
      <c r="I46" s="9">
        <f>'11'!I46+G46</f>
        <v>4280</v>
      </c>
    </row>
    <row r="47" spans="1:9" ht="34.15" customHeight="1" x14ac:dyDescent="0.15">
      <c r="A47" s="41"/>
      <c r="B47" s="43" t="s">
        <v>47</v>
      </c>
      <c r="C47" s="43"/>
      <c r="D47" s="44"/>
      <c r="E47" s="2">
        <v>206</v>
      </c>
      <c r="F47" s="2">
        <v>130</v>
      </c>
      <c r="G47" s="2">
        <v>85</v>
      </c>
      <c r="H47" s="4">
        <f>G47-'11'!G47</f>
        <v>-50</v>
      </c>
      <c r="I47" s="9">
        <f>'11'!I47+G47</f>
        <v>1091</v>
      </c>
    </row>
    <row r="48" spans="1:9" ht="34.15" customHeight="1" x14ac:dyDescent="0.15">
      <c r="A48" s="41"/>
      <c r="B48" s="60" t="s">
        <v>48</v>
      </c>
      <c r="C48" s="60"/>
      <c r="D48" s="61"/>
      <c r="E48" s="2">
        <v>114</v>
      </c>
      <c r="F48" s="2">
        <v>82</v>
      </c>
      <c r="G48" s="2">
        <v>52</v>
      </c>
      <c r="H48" s="4">
        <f>G48-'11'!G48</f>
        <v>-43</v>
      </c>
      <c r="I48" s="9">
        <f>'11'!I48+G48</f>
        <v>687</v>
      </c>
    </row>
    <row r="49" spans="1:9" ht="34.15" customHeight="1" thickBot="1" x14ac:dyDescent="0.2">
      <c r="A49" s="41"/>
      <c r="B49" s="54" t="s">
        <v>77</v>
      </c>
      <c r="C49" s="54"/>
      <c r="D49" s="55"/>
      <c r="E49" s="5">
        <v>1</v>
      </c>
      <c r="F49" s="5">
        <v>1</v>
      </c>
      <c r="G49" s="5">
        <v>1</v>
      </c>
      <c r="H49" s="12">
        <f>G49-'11'!G49</f>
        <v>-99</v>
      </c>
      <c r="I49" s="13">
        <f>'11'!I49+G49</f>
        <v>1193</v>
      </c>
    </row>
    <row r="50" spans="1:9" ht="34.15" customHeight="1" thickBot="1" x14ac:dyDescent="0.2">
      <c r="A50" s="65" t="s">
        <v>18</v>
      </c>
      <c r="B50" s="66"/>
      <c r="C50" s="66"/>
      <c r="D50" s="67"/>
      <c r="E50" s="25">
        <f>SUM(E4:E49)</f>
        <v>89119</v>
      </c>
      <c r="F50" s="25">
        <f t="shared" ref="F50:G50" si="0">SUM(F4:F49)</f>
        <v>38558</v>
      </c>
      <c r="G50" s="25">
        <f t="shared" si="0"/>
        <v>13323</v>
      </c>
      <c r="H50" s="28">
        <f>SUM(H4:H49)</f>
        <v>-1070</v>
      </c>
      <c r="I50" s="27">
        <f>SUM(I4:I49)</f>
        <v>133593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01</vt:lpstr>
      <vt:lpstr>02</vt:lpstr>
      <vt:lpstr>03</vt:lpstr>
      <vt:lpstr>年度計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  <vt:lpstr>'10'!Print_Titles</vt:lpstr>
      <vt:lpstr>'11'!Print_Titles</vt:lpstr>
      <vt:lpstr>'12'!Print_Titles</vt:lpstr>
      <vt:lpstr>年度計!Print_Titles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渡部　淳一</cp:lastModifiedBy>
  <cp:lastPrinted>2019-04-02T01:24:07Z</cp:lastPrinted>
  <dcterms:created xsi:type="dcterms:W3CDTF">2013-09-10T06:26:29Z</dcterms:created>
  <dcterms:modified xsi:type="dcterms:W3CDTF">2019-04-02T01:24:36Z</dcterms:modified>
</cp:coreProperties>
</file>