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29\"/>
    </mc:Choice>
  </mc:AlternateContent>
  <bookViews>
    <workbookView xWindow="0" yWindow="0" windowWidth="21570" windowHeight="8085" tabRatio="636" firstSheet="4" activeTab="11"/>
  </bookViews>
  <sheets>
    <sheet name="201704" sheetId="10" r:id="rId1"/>
    <sheet name="201705" sheetId="11" r:id="rId2"/>
    <sheet name="201706" sheetId="15" r:id="rId3"/>
    <sheet name="201707" sheetId="16" r:id="rId4"/>
    <sheet name="201708" sheetId="17" r:id="rId5"/>
    <sheet name="201709" sheetId="18" r:id="rId6"/>
    <sheet name="201710" sheetId="19" r:id="rId7"/>
    <sheet name="201711" sheetId="20" r:id="rId8"/>
    <sheet name="201712" sheetId="21" r:id="rId9"/>
    <sheet name="201801" sheetId="22" r:id="rId10"/>
    <sheet name="201802" sheetId="23" r:id="rId11"/>
    <sheet name="201803" sheetId="24" r:id="rId12"/>
    <sheet name="年度計" sheetId="25" r:id="rId13"/>
  </sheets>
  <definedNames>
    <definedName name="_xlnm.Print_Area" localSheetId="0">'201704'!$A$1:$H$52</definedName>
    <definedName name="_xlnm.Print_Area" localSheetId="1">'201705'!$A$1:$I$50</definedName>
    <definedName name="_xlnm.Print_Area" localSheetId="2">'201706'!$A$1:$I$50</definedName>
    <definedName name="_xlnm.Print_Area" localSheetId="3">'201707'!$A$1:$I$50</definedName>
    <definedName name="_xlnm.Print_Area" localSheetId="4">'201708'!$A$1:$I$50</definedName>
    <definedName name="_xlnm.Print_Area" localSheetId="5">'201709'!$A$1:$I$51</definedName>
    <definedName name="_xlnm.Print_Area" localSheetId="6">'201710'!$A$1:$I$51</definedName>
    <definedName name="_xlnm.Print_Area" localSheetId="7">'201711'!$A$1:$I$51</definedName>
    <definedName name="_xlnm.Print_Area" localSheetId="8">'201712'!$A$1:$I$51</definedName>
    <definedName name="_xlnm.Print_Area" localSheetId="9">'201801'!$A$1:$I$51</definedName>
    <definedName name="_xlnm.Print_Area" localSheetId="10">'201802'!$A$1:$I$51</definedName>
    <definedName name="_xlnm.Print_Area" localSheetId="11">'201803'!$A$1:$I$51</definedName>
    <definedName name="_xlnm.Print_Titles" localSheetId="0">'201704'!$1:$3</definedName>
    <definedName name="_xlnm.Print_Titles" localSheetId="1">'201705'!$1:$3</definedName>
    <definedName name="_xlnm.Print_Titles" localSheetId="2">'201706'!$1:$3</definedName>
    <definedName name="_xlnm.Print_Titles" localSheetId="3">'201707'!$1:$3</definedName>
    <definedName name="_xlnm.Print_Titles" localSheetId="4">'201708'!$1:$3</definedName>
    <definedName name="_xlnm.Print_Titles" localSheetId="5">'201709'!$1:$3</definedName>
    <definedName name="_xlnm.Print_Titles" localSheetId="6">'201710'!$1:$3</definedName>
    <definedName name="_xlnm.Print_Titles" localSheetId="7">'201711'!$1:$3</definedName>
    <definedName name="_xlnm.Print_Titles" localSheetId="8">'201712'!$1:$3</definedName>
    <definedName name="_xlnm.Print_Titles" localSheetId="9">'201801'!$1:$3</definedName>
    <definedName name="_xlnm.Print_Titles" localSheetId="10">'201802'!$1:$3</definedName>
    <definedName name="_xlnm.Print_Titles" localSheetId="11">'201803'!$1:$3</definedName>
    <definedName name="_xlnm.Print_Titles" localSheetId="12">年度計!$1:$3</definedName>
  </definedNames>
  <calcPr calcId="162913"/>
</workbook>
</file>

<file path=xl/calcChain.xml><?xml version="1.0" encoding="utf-8"?>
<calcChain xmlns="http://schemas.openxmlformats.org/spreadsheetml/2006/main">
  <c r="G49" i="25" l="1"/>
  <c r="F49" i="25"/>
  <c r="E49" i="25"/>
  <c r="E37" i="25"/>
  <c r="F37" i="25"/>
  <c r="G37" i="25"/>
  <c r="E38" i="25"/>
  <c r="F38" i="25"/>
  <c r="G38" i="25"/>
  <c r="E39" i="25"/>
  <c r="F39" i="25"/>
  <c r="G39" i="25"/>
  <c r="E40" i="25"/>
  <c r="F40" i="25"/>
  <c r="G40" i="25"/>
  <c r="E41" i="25"/>
  <c r="F41" i="25"/>
  <c r="G41" i="25"/>
  <c r="E42" i="25"/>
  <c r="F42" i="25"/>
  <c r="G42" i="25"/>
  <c r="E43" i="25"/>
  <c r="F43" i="25"/>
  <c r="G43" i="25"/>
  <c r="E44" i="25"/>
  <c r="F44" i="25"/>
  <c r="G44" i="25"/>
  <c r="E45" i="25"/>
  <c r="F45" i="25"/>
  <c r="G45" i="25"/>
  <c r="E46" i="25"/>
  <c r="F46" i="25"/>
  <c r="G46" i="25"/>
  <c r="E47" i="25"/>
  <c r="F47" i="25"/>
  <c r="G47" i="25"/>
  <c r="E48" i="25"/>
  <c r="F48" i="25"/>
  <c r="G48" i="25"/>
  <c r="E36" i="25"/>
  <c r="F36" i="25"/>
  <c r="G36" i="25"/>
  <c r="G35" i="25"/>
  <c r="F35" i="25"/>
  <c r="E35" i="25"/>
  <c r="G34" i="25"/>
  <c r="F34" i="25"/>
  <c r="E34" i="25"/>
  <c r="H34" i="18"/>
  <c r="I34" i="18"/>
  <c r="I35" i="18"/>
  <c r="H34" i="17"/>
  <c r="H34" i="16"/>
  <c r="H34" i="15"/>
  <c r="I34" i="15"/>
  <c r="I34" i="16" s="1"/>
  <c r="I34" i="17" s="1"/>
  <c r="H34" i="11"/>
  <c r="I34" i="11"/>
  <c r="H34" i="10"/>
  <c r="H49" i="24" l="1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I34" i="19"/>
  <c r="I34" i="20" s="1"/>
  <c r="I34" i="21" s="1"/>
  <c r="I34" i="22" s="1"/>
  <c r="I34" i="23" s="1"/>
  <c r="I34" i="24" s="1"/>
  <c r="E11" i="25"/>
  <c r="F11" i="25"/>
  <c r="G11" i="25"/>
  <c r="E12" i="25"/>
  <c r="F12" i="25"/>
  <c r="G12" i="25"/>
  <c r="E13" i="25"/>
  <c r="F13" i="25"/>
  <c r="G13" i="25"/>
  <c r="E14" i="25"/>
  <c r="F14" i="25"/>
  <c r="G14" i="25"/>
  <c r="E15" i="25"/>
  <c r="F15" i="25"/>
  <c r="G15" i="25"/>
  <c r="E16" i="25"/>
  <c r="F16" i="25"/>
  <c r="G16" i="25"/>
  <c r="E17" i="25"/>
  <c r="F17" i="25"/>
  <c r="G17" i="25"/>
  <c r="E18" i="25"/>
  <c r="F18" i="25"/>
  <c r="G18" i="25"/>
  <c r="E19" i="25"/>
  <c r="F19" i="25"/>
  <c r="G19" i="25"/>
  <c r="E20" i="25"/>
  <c r="F20" i="25"/>
  <c r="G20" i="25"/>
  <c r="E21" i="25"/>
  <c r="F21" i="25"/>
  <c r="G21" i="25"/>
  <c r="E22" i="25"/>
  <c r="F22" i="25"/>
  <c r="G22" i="25"/>
  <c r="E23" i="25"/>
  <c r="F23" i="25"/>
  <c r="G23" i="25"/>
  <c r="E24" i="25"/>
  <c r="F24" i="25"/>
  <c r="G24" i="25"/>
  <c r="E25" i="25"/>
  <c r="F25" i="25"/>
  <c r="G25" i="25"/>
  <c r="E26" i="25"/>
  <c r="F26" i="25"/>
  <c r="G26" i="25"/>
  <c r="E27" i="25"/>
  <c r="F27" i="25"/>
  <c r="G27" i="25"/>
  <c r="E28" i="25"/>
  <c r="F28" i="25"/>
  <c r="G28" i="25"/>
  <c r="E29" i="25"/>
  <c r="F29" i="25"/>
  <c r="G29" i="25"/>
  <c r="E30" i="25"/>
  <c r="F30" i="25"/>
  <c r="G30" i="25"/>
  <c r="E31" i="25"/>
  <c r="F31" i="25"/>
  <c r="G31" i="25"/>
  <c r="E32" i="25"/>
  <c r="F32" i="25"/>
  <c r="G32" i="25"/>
  <c r="E33" i="25"/>
  <c r="F33" i="25"/>
  <c r="G33" i="25"/>
  <c r="H34" i="25"/>
  <c r="E10" i="25"/>
  <c r="F10" i="25"/>
  <c r="G10" i="25"/>
  <c r="H34" i="20"/>
  <c r="H34" i="21"/>
  <c r="H34" i="22"/>
  <c r="H34" i="23"/>
  <c r="H34" i="24"/>
  <c r="H34" i="19"/>
  <c r="I50" i="25" l="1"/>
  <c r="G50" i="15"/>
  <c r="F50" i="15"/>
  <c r="G50" i="16"/>
  <c r="F50" i="16"/>
  <c r="G50" i="17"/>
  <c r="F50" i="17"/>
  <c r="G50" i="18"/>
  <c r="F50" i="18"/>
  <c r="G50" i="19"/>
  <c r="F50" i="19"/>
  <c r="G50" i="20"/>
  <c r="F50" i="20"/>
  <c r="G50" i="21"/>
  <c r="F50" i="21"/>
  <c r="G50" i="22"/>
  <c r="F50" i="22"/>
  <c r="G50" i="23"/>
  <c r="F50" i="23"/>
  <c r="G50" i="24"/>
  <c r="F50" i="24"/>
  <c r="G50" i="11"/>
  <c r="F50" i="11"/>
  <c r="E50" i="15"/>
  <c r="E50" i="16"/>
  <c r="E50" i="17"/>
  <c r="E50" i="18"/>
  <c r="E50" i="19"/>
  <c r="E50" i="20"/>
  <c r="E50" i="21"/>
  <c r="E50" i="22"/>
  <c r="E50" i="23"/>
  <c r="E50" i="24"/>
  <c r="E50" i="11"/>
  <c r="F50" i="10"/>
  <c r="G50" i="10"/>
  <c r="E50" i="10"/>
  <c r="H12" i="25" l="1"/>
  <c r="H13" i="25"/>
  <c r="H14" i="25"/>
  <c r="H15" i="25"/>
  <c r="H16" i="25"/>
  <c r="H12" i="24"/>
  <c r="H13" i="24"/>
  <c r="H14" i="24"/>
  <c r="H15" i="24"/>
  <c r="H16" i="24"/>
  <c r="H12" i="23"/>
  <c r="H13" i="23"/>
  <c r="H14" i="23"/>
  <c r="H15" i="23"/>
  <c r="H16" i="23"/>
  <c r="H12" i="22"/>
  <c r="H13" i="22"/>
  <c r="H14" i="22"/>
  <c r="H15" i="22"/>
  <c r="H16" i="22"/>
  <c r="H12" i="21"/>
  <c r="H13" i="21"/>
  <c r="H14" i="21"/>
  <c r="H15" i="21"/>
  <c r="H16" i="21"/>
  <c r="H12" i="20"/>
  <c r="H13" i="20"/>
  <c r="H14" i="20"/>
  <c r="H15" i="20"/>
  <c r="H16" i="20"/>
  <c r="H12" i="19"/>
  <c r="H13" i="19"/>
  <c r="H14" i="19"/>
  <c r="H15" i="19"/>
  <c r="H16" i="19"/>
  <c r="H12" i="18"/>
  <c r="H13" i="18"/>
  <c r="H14" i="18"/>
  <c r="H15" i="18"/>
  <c r="H16" i="18"/>
  <c r="H12" i="17"/>
  <c r="H13" i="17"/>
  <c r="H14" i="17"/>
  <c r="H15" i="17"/>
  <c r="H16" i="17"/>
  <c r="H12" i="16"/>
  <c r="H13" i="16"/>
  <c r="H14" i="16"/>
  <c r="H15" i="16"/>
  <c r="H16" i="16"/>
  <c r="H12" i="15"/>
  <c r="H13" i="15"/>
  <c r="H14" i="15"/>
  <c r="H15" i="15"/>
  <c r="H16" i="15"/>
  <c r="H12" i="11"/>
  <c r="H13" i="11"/>
  <c r="H14" i="11"/>
  <c r="H15" i="11"/>
  <c r="H16" i="11"/>
  <c r="H12" i="10"/>
  <c r="I12" i="10"/>
  <c r="I12" i="11" s="1"/>
  <c r="I12" i="15" s="1"/>
  <c r="I12" i="16" s="1"/>
  <c r="I12" i="17" s="1"/>
  <c r="I12" i="18" s="1"/>
  <c r="I12" i="19" s="1"/>
  <c r="I12" i="20" s="1"/>
  <c r="I12" i="21" s="1"/>
  <c r="I12" i="22" s="1"/>
  <c r="I12" i="23" s="1"/>
  <c r="I12" i="24" s="1"/>
  <c r="H13" i="10"/>
  <c r="I13" i="10"/>
  <c r="I13" i="11" s="1"/>
  <c r="I13" i="15" s="1"/>
  <c r="I13" i="16" s="1"/>
  <c r="I13" i="17" s="1"/>
  <c r="I13" i="18" s="1"/>
  <c r="I13" i="19" s="1"/>
  <c r="I13" i="20" s="1"/>
  <c r="I13" i="21" s="1"/>
  <c r="I13" i="22" s="1"/>
  <c r="I13" i="23" s="1"/>
  <c r="I13" i="24" s="1"/>
  <c r="H14" i="10"/>
  <c r="I14" i="10"/>
  <c r="I14" i="11" s="1"/>
  <c r="I14" i="15" s="1"/>
  <c r="I14" i="16" s="1"/>
  <c r="I14" i="17" s="1"/>
  <c r="I14" i="18" s="1"/>
  <c r="I14" i="19" s="1"/>
  <c r="I14" i="20" s="1"/>
  <c r="I14" i="21" s="1"/>
  <c r="I14" i="22" s="1"/>
  <c r="I14" i="23" s="1"/>
  <c r="I14" i="24" s="1"/>
  <c r="H15" i="10"/>
  <c r="I15" i="10"/>
  <c r="I15" i="11" s="1"/>
  <c r="I15" i="15" s="1"/>
  <c r="I15" i="16" s="1"/>
  <c r="I15" i="17" s="1"/>
  <c r="I15" i="18" s="1"/>
  <c r="I15" i="19" s="1"/>
  <c r="I15" i="20" s="1"/>
  <c r="I15" i="21" s="1"/>
  <c r="I15" i="22" s="1"/>
  <c r="I15" i="23" s="1"/>
  <c r="I15" i="24" s="1"/>
  <c r="H16" i="10"/>
  <c r="I16" i="10"/>
  <c r="I16" i="11" s="1"/>
  <c r="I16" i="15" s="1"/>
  <c r="I16" i="16" s="1"/>
  <c r="I16" i="17" s="1"/>
  <c r="I16" i="18" s="1"/>
  <c r="I16" i="19" s="1"/>
  <c r="I16" i="20" s="1"/>
  <c r="I16" i="21" s="1"/>
  <c r="I16" i="22" s="1"/>
  <c r="I16" i="23" s="1"/>
  <c r="I16" i="24" s="1"/>
  <c r="G9" i="25" l="1"/>
  <c r="F9" i="25"/>
  <c r="E9" i="25"/>
  <c r="G8" i="25"/>
  <c r="F8" i="25"/>
  <c r="E8" i="25"/>
  <c r="G7" i="25"/>
  <c r="F7" i="25"/>
  <c r="E7" i="25"/>
  <c r="G6" i="25"/>
  <c r="F6" i="25"/>
  <c r="E6" i="25"/>
  <c r="G5" i="25"/>
  <c r="F5" i="25"/>
  <c r="E5" i="25"/>
  <c r="G4" i="25"/>
  <c r="F4" i="25"/>
  <c r="E4" i="25"/>
  <c r="G50" i="25" l="1"/>
  <c r="F50" i="25"/>
  <c r="E50" i="25"/>
  <c r="H48" i="25"/>
  <c r="H47" i="25"/>
  <c r="H29" i="25"/>
  <c r="H46" i="25"/>
  <c r="H22" i="25"/>
  <c r="H35" i="25"/>
  <c r="H24" i="25"/>
  <c r="H21" i="25"/>
  <c r="H20" i="25"/>
  <c r="H19" i="25"/>
  <c r="H18" i="25"/>
  <c r="H45" i="25"/>
  <c r="H43" i="25"/>
  <c r="H42" i="25"/>
  <c r="H41" i="25"/>
  <c r="H39" i="25"/>
  <c r="H38" i="25"/>
  <c r="H17" i="25"/>
  <c r="H33" i="25"/>
  <c r="H32" i="25"/>
  <c r="H31" i="25"/>
  <c r="H28" i="25"/>
  <c r="H27" i="25"/>
  <c r="H26" i="25"/>
  <c r="H10" i="25"/>
  <c r="H49" i="25"/>
  <c r="H44" i="25"/>
  <c r="H40" i="25"/>
  <c r="H37" i="25"/>
  <c r="H30" i="25"/>
  <c r="H36" i="25"/>
  <c r="H25" i="25"/>
  <c r="H23" i="25"/>
  <c r="H11" i="25"/>
  <c r="H9" i="25"/>
  <c r="H8" i="25"/>
  <c r="H7" i="25"/>
  <c r="H6" i="25"/>
  <c r="H5" i="25"/>
  <c r="H4" i="25"/>
  <c r="H50" i="25" l="1"/>
  <c r="H29" i="24"/>
  <c r="H22" i="24"/>
  <c r="H24" i="24"/>
  <c r="H21" i="24"/>
  <c r="H20" i="24"/>
  <c r="H19" i="24"/>
  <c r="H18" i="24"/>
  <c r="H17" i="24"/>
  <c r="H33" i="24"/>
  <c r="H32" i="24"/>
  <c r="H31" i="24"/>
  <c r="H28" i="24"/>
  <c r="H27" i="24"/>
  <c r="H26" i="24"/>
  <c r="H10" i="24"/>
  <c r="H30" i="24"/>
  <c r="H25" i="24"/>
  <c r="H23" i="24"/>
  <c r="H11" i="24"/>
  <c r="H9" i="24"/>
  <c r="H8" i="24"/>
  <c r="H7" i="24"/>
  <c r="H6" i="24"/>
  <c r="H5" i="24"/>
  <c r="H4" i="24"/>
  <c r="H29" i="23"/>
  <c r="H22" i="23"/>
  <c r="H24" i="23"/>
  <c r="H21" i="23"/>
  <c r="H20" i="23"/>
  <c r="H19" i="23"/>
  <c r="H18" i="23"/>
  <c r="H17" i="23"/>
  <c r="H33" i="23"/>
  <c r="H32" i="23"/>
  <c r="H31" i="23"/>
  <c r="H28" i="23"/>
  <c r="H27" i="23"/>
  <c r="H26" i="23"/>
  <c r="H10" i="23"/>
  <c r="H30" i="23"/>
  <c r="H25" i="23"/>
  <c r="H23" i="23"/>
  <c r="H11" i="23"/>
  <c r="H9" i="23"/>
  <c r="H8" i="23"/>
  <c r="H7" i="23"/>
  <c r="H6" i="23"/>
  <c r="H5" i="23"/>
  <c r="H4" i="23"/>
  <c r="H29" i="22"/>
  <c r="H22" i="22"/>
  <c r="H24" i="22"/>
  <c r="H21" i="22"/>
  <c r="H20" i="22"/>
  <c r="H19" i="22"/>
  <c r="H18" i="22"/>
  <c r="H17" i="22"/>
  <c r="H33" i="22"/>
  <c r="H32" i="22"/>
  <c r="H31" i="22"/>
  <c r="H28" i="22"/>
  <c r="H27" i="22"/>
  <c r="H26" i="22"/>
  <c r="H10" i="22"/>
  <c r="H30" i="22"/>
  <c r="H25" i="22"/>
  <c r="H23" i="22"/>
  <c r="H11" i="22"/>
  <c r="H9" i="22"/>
  <c r="H8" i="22"/>
  <c r="H7" i="22"/>
  <c r="H6" i="22"/>
  <c r="H5" i="22"/>
  <c r="H4" i="22"/>
  <c r="H29" i="21"/>
  <c r="H22" i="21"/>
  <c r="H24" i="21"/>
  <c r="H21" i="21"/>
  <c r="H20" i="21"/>
  <c r="H19" i="21"/>
  <c r="H18" i="21"/>
  <c r="H17" i="21"/>
  <c r="H33" i="21"/>
  <c r="H32" i="21"/>
  <c r="H31" i="21"/>
  <c r="H28" i="21"/>
  <c r="H27" i="21"/>
  <c r="H26" i="21"/>
  <c r="H10" i="21"/>
  <c r="H30" i="21"/>
  <c r="H25" i="21"/>
  <c r="H23" i="21"/>
  <c r="H11" i="21"/>
  <c r="H9" i="21"/>
  <c r="H8" i="21"/>
  <c r="H7" i="21"/>
  <c r="H6" i="21"/>
  <c r="H5" i="21"/>
  <c r="H4" i="21"/>
  <c r="H29" i="20"/>
  <c r="H22" i="20"/>
  <c r="H24" i="20"/>
  <c r="H21" i="20"/>
  <c r="H20" i="20"/>
  <c r="H19" i="20"/>
  <c r="H18" i="20"/>
  <c r="H17" i="20"/>
  <c r="H33" i="20"/>
  <c r="H32" i="20"/>
  <c r="H31" i="20"/>
  <c r="H28" i="20"/>
  <c r="H27" i="20"/>
  <c r="H26" i="20"/>
  <c r="H10" i="20"/>
  <c r="H30" i="20"/>
  <c r="H25" i="20"/>
  <c r="H23" i="20"/>
  <c r="H11" i="20"/>
  <c r="H9" i="20"/>
  <c r="H8" i="20"/>
  <c r="H7" i="20"/>
  <c r="H6" i="20"/>
  <c r="H5" i="20"/>
  <c r="H4" i="20"/>
  <c r="H29" i="19"/>
  <c r="H22" i="19"/>
  <c r="H24" i="19"/>
  <c r="H21" i="19"/>
  <c r="H20" i="19"/>
  <c r="H19" i="19"/>
  <c r="H18" i="19"/>
  <c r="H17" i="19"/>
  <c r="H33" i="19"/>
  <c r="H32" i="19"/>
  <c r="H31" i="19"/>
  <c r="H28" i="19"/>
  <c r="H27" i="19"/>
  <c r="H26" i="19"/>
  <c r="H10" i="19"/>
  <c r="H30" i="19"/>
  <c r="H25" i="19"/>
  <c r="H23" i="19"/>
  <c r="H11" i="19"/>
  <c r="H9" i="19"/>
  <c r="H8" i="19"/>
  <c r="H7" i="19"/>
  <c r="H6" i="19"/>
  <c r="H5" i="19"/>
  <c r="H4" i="19"/>
  <c r="H29" i="18"/>
  <c r="H22" i="18"/>
  <c r="H24" i="18"/>
  <c r="H21" i="18"/>
  <c r="H20" i="18"/>
  <c r="H19" i="18"/>
  <c r="H18" i="18"/>
  <c r="H17" i="18"/>
  <c r="H33" i="18"/>
  <c r="H32" i="18"/>
  <c r="H31" i="18"/>
  <c r="H28" i="18"/>
  <c r="H27" i="18"/>
  <c r="H26" i="18"/>
  <c r="H10" i="18"/>
  <c r="H30" i="18"/>
  <c r="H25" i="18"/>
  <c r="H23" i="18"/>
  <c r="H11" i="18"/>
  <c r="H9" i="18"/>
  <c r="H8" i="18"/>
  <c r="H7" i="18"/>
  <c r="H6" i="18"/>
  <c r="H5" i="18"/>
  <c r="H4" i="18"/>
  <c r="H48" i="17"/>
  <c r="H47" i="17"/>
  <c r="H29" i="17"/>
  <c r="H46" i="17"/>
  <c r="H22" i="17"/>
  <c r="H35" i="17"/>
  <c r="H24" i="17"/>
  <c r="H21" i="17"/>
  <c r="H20" i="17"/>
  <c r="H19" i="17"/>
  <c r="H18" i="17"/>
  <c r="H45" i="17"/>
  <c r="H43" i="17"/>
  <c r="H42" i="17"/>
  <c r="H41" i="17"/>
  <c r="H39" i="17"/>
  <c r="H38" i="17"/>
  <c r="H17" i="17"/>
  <c r="H33" i="17"/>
  <c r="H32" i="17"/>
  <c r="H31" i="17"/>
  <c r="H28" i="17"/>
  <c r="H27" i="17"/>
  <c r="H26" i="17"/>
  <c r="H10" i="17"/>
  <c r="H49" i="17"/>
  <c r="H44" i="17"/>
  <c r="H40" i="17"/>
  <c r="H37" i="17"/>
  <c r="H30" i="17"/>
  <c r="H36" i="17"/>
  <c r="H25" i="17"/>
  <c r="H23" i="17"/>
  <c r="H11" i="17"/>
  <c r="H9" i="17"/>
  <c r="H8" i="17"/>
  <c r="H7" i="17"/>
  <c r="H6" i="17"/>
  <c r="H5" i="17"/>
  <c r="H4" i="17"/>
  <c r="H48" i="16"/>
  <c r="H47" i="16"/>
  <c r="H29" i="16"/>
  <c r="H46" i="16"/>
  <c r="H22" i="16"/>
  <c r="H35" i="16"/>
  <c r="H24" i="16"/>
  <c r="H21" i="16"/>
  <c r="H20" i="16"/>
  <c r="H19" i="16"/>
  <c r="H18" i="16"/>
  <c r="H45" i="16"/>
  <c r="H43" i="16"/>
  <c r="H42" i="16"/>
  <c r="H41" i="16"/>
  <c r="H39" i="16"/>
  <c r="H38" i="16"/>
  <c r="H17" i="16"/>
  <c r="H33" i="16"/>
  <c r="H32" i="16"/>
  <c r="H31" i="16"/>
  <c r="H28" i="16"/>
  <c r="H27" i="16"/>
  <c r="H26" i="16"/>
  <c r="H10" i="16"/>
  <c r="H49" i="16"/>
  <c r="H44" i="16"/>
  <c r="H40" i="16"/>
  <c r="H37" i="16"/>
  <c r="H30" i="16"/>
  <c r="H36" i="16"/>
  <c r="H25" i="16"/>
  <c r="H23" i="16"/>
  <c r="H11" i="16"/>
  <c r="H9" i="16"/>
  <c r="H8" i="16"/>
  <c r="H7" i="16"/>
  <c r="H6" i="16"/>
  <c r="H5" i="16"/>
  <c r="H4" i="16"/>
  <c r="H50" i="19" l="1"/>
  <c r="H50" i="20"/>
  <c r="H50" i="21"/>
  <c r="H50" i="22"/>
  <c r="H50" i="23"/>
  <c r="H50" i="24"/>
  <c r="H50" i="18"/>
  <c r="H50" i="16"/>
  <c r="H50" i="17"/>
  <c r="H48" i="15"/>
  <c r="H47" i="15"/>
  <c r="H29" i="15"/>
  <c r="H46" i="15"/>
  <c r="H22" i="15"/>
  <c r="H35" i="15"/>
  <c r="H24" i="15"/>
  <c r="H21" i="15"/>
  <c r="H20" i="15"/>
  <c r="H19" i="15"/>
  <c r="H18" i="15"/>
  <c r="H45" i="15"/>
  <c r="H43" i="15"/>
  <c r="H42" i="15"/>
  <c r="H41" i="15"/>
  <c r="H39" i="15"/>
  <c r="H38" i="15"/>
  <c r="H17" i="15"/>
  <c r="H33" i="15"/>
  <c r="H32" i="15"/>
  <c r="H31" i="15"/>
  <c r="H28" i="15"/>
  <c r="H27" i="15"/>
  <c r="H26" i="15"/>
  <c r="H10" i="15"/>
  <c r="H49" i="15"/>
  <c r="H44" i="15"/>
  <c r="H40" i="15"/>
  <c r="H37" i="15"/>
  <c r="H30" i="15"/>
  <c r="H36" i="15"/>
  <c r="H25" i="15"/>
  <c r="H23" i="15"/>
  <c r="H11" i="15"/>
  <c r="H9" i="15"/>
  <c r="H8" i="15"/>
  <c r="H7" i="15"/>
  <c r="H6" i="15"/>
  <c r="H5" i="15"/>
  <c r="H4" i="15"/>
  <c r="H50" i="15" l="1"/>
  <c r="H48" i="11"/>
  <c r="H47" i="11"/>
  <c r="H29" i="11"/>
  <c r="I29" i="10" l="1"/>
  <c r="I29" i="11" s="1"/>
  <c r="I29" i="15" s="1"/>
  <c r="I29" i="16" s="1"/>
  <c r="I29" i="17" s="1"/>
  <c r="I29" i="18" s="1"/>
  <c r="I29" i="19" s="1"/>
  <c r="I29" i="20" s="1"/>
  <c r="I29" i="21" s="1"/>
  <c r="I29" i="22" s="1"/>
  <c r="I29" i="23" s="1"/>
  <c r="I29" i="24" s="1"/>
  <c r="H48" i="10"/>
  <c r="H47" i="10"/>
  <c r="H29" i="10"/>
  <c r="H46" i="10"/>
  <c r="H22" i="10"/>
  <c r="H35" i="10"/>
  <c r="H24" i="10"/>
  <c r="H21" i="10"/>
  <c r="H20" i="10"/>
  <c r="H19" i="10"/>
  <c r="H18" i="10"/>
  <c r="H45" i="10"/>
  <c r="H43" i="10"/>
  <c r="H42" i="10"/>
  <c r="H41" i="10"/>
  <c r="H39" i="10"/>
  <c r="H38" i="10"/>
  <c r="H17" i="10"/>
  <c r="H33" i="10"/>
  <c r="H32" i="10"/>
  <c r="H31" i="10"/>
  <c r="H28" i="10"/>
  <c r="H27" i="10"/>
  <c r="H26" i="10"/>
  <c r="H10" i="10"/>
  <c r="H49" i="10"/>
  <c r="H44" i="10"/>
  <c r="H40" i="10"/>
  <c r="H37" i="10"/>
  <c r="H30" i="10"/>
  <c r="H36" i="10"/>
  <c r="H25" i="10"/>
  <c r="H23" i="10"/>
  <c r="H11" i="10"/>
  <c r="H9" i="10"/>
  <c r="H8" i="10"/>
  <c r="H7" i="10"/>
  <c r="H6" i="10"/>
  <c r="H5" i="10"/>
  <c r="H50" i="10" s="1"/>
  <c r="H4" i="10"/>
  <c r="I48" i="10"/>
  <c r="I48" i="11" s="1"/>
  <c r="I48" i="15" s="1"/>
  <c r="I48" i="16" s="1"/>
  <c r="I48" i="17" s="1"/>
  <c r="I48" i="18" s="1"/>
  <c r="I48" i="19" s="1"/>
  <c r="I48" i="20" s="1"/>
  <c r="I48" i="21" s="1"/>
  <c r="I48" i="22" s="1"/>
  <c r="I48" i="23" s="1"/>
  <c r="I48" i="24" s="1"/>
  <c r="I47" i="10"/>
  <c r="I47" i="11" s="1"/>
  <c r="I47" i="15" s="1"/>
  <c r="I47" i="16" s="1"/>
  <c r="I47" i="17" s="1"/>
  <c r="I47" i="18" s="1"/>
  <c r="I47" i="19" s="1"/>
  <c r="I47" i="20" s="1"/>
  <c r="I47" i="21" s="1"/>
  <c r="I47" i="22" s="1"/>
  <c r="I47" i="23" s="1"/>
  <c r="I47" i="24" s="1"/>
  <c r="I22" i="10" l="1"/>
  <c r="I46" i="10"/>
  <c r="I24" i="10"/>
  <c r="I24" i="11" s="1"/>
  <c r="I24" i="15" s="1"/>
  <c r="I24" i="16" s="1"/>
  <c r="I24" i="17" s="1"/>
  <c r="I24" i="18" s="1"/>
  <c r="I24" i="19" s="1"/>
  <c r="I24" i="20" s="1"/>
  <c r="I24" i="21" s="1"/>
  <c r="I24" i="22" s="1"/>
  <c r="I24" i="23" s="1"/>
  <c r="I24" i="24" s="1"/>
  <c r="I35" i="10"/>
  <c r="I4" i="10"/>
  <c r="I4" i="11" s="1"/>
  <c r="H24" i="11"/>
  <c r="H35" i="11"/>
  <c r="H22" i="11"/>
  <c r="H46" i="11"/>
  <c r="H8" i="11"/>
  <c r="H36" i="11"/>
  <c r="H30" i="11"/>
  <c r="I4" i="15" l="1"/>
  <c r="I4" i="16" s="1"/>
  <c r="I46" i="11"/>
  <c r="I46" i="15" s="1"/>
  <c r="I46" i="16" s="1"/>
  <c r="I46" i="17" s="1"/>
  <c r="I46" i="18" s="1"/>
  <c r="I46" i="19" s="1"/>
  <c r="I46" i="20" s="1"/>
  <c r="I46" i="21" s="1"/>
  <c r="I46" i="22" s="1"/>
  <c r="I46" i="23" s="1"/>
  <c r="I46" i="24" s="1"/>
  <c r="I22" i="11"/>
  <c r="I22" i="15" s="1"/>
  <c r="I22" i="16" s="1"/>
  <c r="I22" i="17" s="1"/>
  <c r="I22" i="18" s="1"/>
  <c r="I22" i="19" s="1"/>
  <c r="I22" i="20" s="1"/>
  <c r="I22" i="21" s="1"/>
  <c r="I22" i="22" s="1"/>
  <c r="I22" i="23" s="1"/>
  <c r="I22" i="24" s="1"/>
  <c r="I35" i="11"/>
  <c r="I35" i="15" s="1"/>
  <c r="I35" i="16" s="1"/>
  <c r="I35" i="17" s="1"/>
  <c r="I35" i="19" s="1"/>
  <c r="I35" i="20" s="1"/>
  <c r="I35" i="21" s="1"/>
  <c r="I35" i="22" s="1"/>
  <c r="I35" i="23" s="1"/>
  <c r="I35" i="24" s="1"/>
  <c r="I4" i="17" l="1"/>
  <c r="I5" i="10"/>
  <c r="I5" i="11" s="1"/>
  <c r="I6" i="10"/>
  <c r="I7" i="10"/>
  <c r="I8" i="10"/>
  <c r="I9" i="10"/>
  <c r="I11" i="10"/>
  <c r="I23" i="10"/>
  <c r="I23" i="11" s="1"/>
  <c r="I23" i="15" s="1"/>
  <c r="I23" i="16" s="1"/>
  <c r="I23" i="17" s="1"/>
  <c r="I23" i="18" s="1"/>
  <c r="I23" i="19" s="1"/>
  <c r="I23" i="20" s="1"/>
  <c r="I23" i="21" s="1"/>
  <c r="I23" i="22" s="1"/>
  <c r="I23" i="23" s="1"/>
  <c r="I23" i="24" s="1"/>
  <c r="I25" i="10"/>
  <c r="I25" i="11" s="1"/>
  <c r="I25" i="15" s="1"/>
  <c r="I25" i="16" s="1"/>
  <c r="I25" i="17" s="1"/>
  <c r="I25" i="18" s="1"/>
  <c r="I25" i="19" s="1"/>
  <c r="I25" i="20" s="1"/>
  <c r="I25" i="21" s="1"/>
  <c r="I25" i="22" s="1"/>
  <c r="I25" i="23" s="1"/>
  <c r="I25" i="24" s="1"/>
  <c r="I36" i="10"/>
  <c r="I36" i="11" s="1"/>
  <c r="I36" i="15" s="1"/>
  <c r="I36" i="16" s="1"/>
  <c r="I36" i="17" s="1"/>
  <c r="I36" i="18" s="1"/>
  <c r="I36" i="19" s="1"/>
  <c r="I36" i="20" s="1"/>
  <c r="I36" i="21" s="1"/>
  <c r="I36" i="22" s="1"/>
  <c r="I36" i="23" s="1"/>
  <c r="I36" i="24" s="1"/>
  <c r="I30" i="10"/>
  <c r="I30" i="11" s="1"/>
  <c r="I30" i="15" s="1"/>
  <c r="I30" i="16" s="1"/>
  <c r="I30" i="17" s="1"/>
  <c r="I30" i="18" s="1"/>
  <c r="I30" i="19" s="1"/>
  <c r="I30" i="20" s="1"/>
  <c r="I30" i="21" s="1"/>
  <c r="I30" i="22" s="1"/>
  <c r="I30" i="23" s="1"/>
  <c r="I30" i="24" s="1"/>
  <c r="I37" i="10"/>
  <c r="I37" i="11" s="1"/>
  <c r="I37" i="15" s="1"/>
  <c r="I37" i="16" s="1"/>
  <c r="I37" i="17" s="1"/>
  <c r="I37" i="18" s="1"/>
  <c r="I37" i="19" s="1"/>
  <c r="I37" i="20" s="1"/>
  <c r="I37" i="21" s="1"/>
  <c r="I37" i="22" s="1"/>
  <c r="I37" i="23" s="1"/>
  <c r="I37" i="24" s="1"/>
  <c r="I40" i="10"/>
  <c r="I40" i="11" s="1"/>
  <c r="I40" i="15" s="1"/>
  <c r="I40" i="16" s="1"/>
  <c r="I40" i="17" s="1"/>
  <c r="I40" i="18" s="1"/>
  <c r="I40" i="19" s="1"/>
  <c r="I40" i="20" s="1"/>
  <c r="I40" i="21" s="1"/>
  <c r="I40" i="22" s="1"/>
  <c r="I40" i="23" s="1"/>
  <c r="I40" i="24" s="1"/>
  <c r="I44" i="10"/>
  <c r="I44" i="11" s="1"/>
  <c r="I44" i="15" s="1"/>
  <c r="I44" i="16" s="1"/>
  <c r="I44" i="17" s="1"/>
  <c r="I44" i="18" s="1"/>
  <c r="I44" i="19" s="1"/>
  <c r="I44" i="20" s="1"/>
  <c r="I44" i="21" s="1"/>
  <c r="I44" i="22" s="1"/>
  <c r="I44" i="23" s="1"/>
  <c r="I44" i="24" s="1"/>
  <c r="I49" i="10"/>
  <c r="I49" i="11" s="1"/>
  <c r="I49" i="15" s="1"/>
  <c r="I49" i="16" s="1"/>
  <c r="I49" i="17" s="1"/>
  <c r="I49" i="18" s="1"/>
  <c r="I49" i="19" s="1"/>
  <c r="I49" i="20" s="1"/>
  <c r="I49" i="21" s="1"/>
  <c r="I49" i="22" s="1"/>
  <c r="I49" i="23" s="1"/>
  <c r="I49" i="24" s="1"/>
  <c r="I10" i="10"/>
  <c r="I10" i="11" s="1"/>
  <c r="I10" i="15" s="1"/>
  <c r="I10" i="16" s="1"/>
  <c r="I10" i="17" s="1"/>
  <c r="I10" i="18" s="1"/>
  <c r="I10" i="19" s="1"/>
  <c r="I10" i="20" s="1"/>
  <c r="I10" i="21" s="1"/>
  <c r="I10" i="22" s="1"/>
  <c r="I10" i="23" s="1"/>
  <c r="I10" i="24" s="1"/>
  <c r="I26" i="10"/>
  <c r="I26" i="11" s="1"/>
  <c r="I26" i="15" s="1"/>
  <c r="I26" i="16" s="1"/>
  <c r="I26" i="17" s="1"/>
  <c r="I26" i="18" s="1"/>
  <c r="I26" i="19" s="1"/>
  <c r="I26" i="20" s="1"/>
  <c r="I26" i="21" s="1"/>
  <c r="I26" i="22" s="1"/>
  <c r="I26" i="23" s="1"/>
  <c r="I26" i="24" s="1"/>
  <c r="I27" i="10"/>
  <c r="I27" i="11" s="1"/>
  <c r="I27" i="15" s="1"/>
  <c r="I27" i="16" s="1"/>
  <c r="I27" i="17" s="1"/>
  <c r="I27" i="18" s="1"/>
  <c r="I27" i="19" s="1"/>
  <c r="I27" i="20" s="1"/>
  <c r="I27" i="21" s="1"/>
  <c r="I27" i="22" s="1"/>
  <c r="I27" i="23" s="1"/>
  <c r="I27" i="24" s="1"/>
  <c r="I28" i="10"/>
  <c r="I28" i="11" s="1"/>
  <c r="I28" i="15" s="1"/>
  <c r="I28" i="16" s="1"/>
  <c r="I28" i="17" s="1"/>
  <c r="I28" i="18" s="1"/>
  <c r="I28" i="19" s="1"/>
  <c r="I28" i="20" s="1"/>
  <c r="I28" i="21" s="1"/>
  <c r="I28" i="22" s="1"/>
  <c r="I28" i="23" s="1"/>
  <c r="I28" i="24" s="1"/>
  <c r="I31" i="10"/>
  <c r="I31" i="11" s="1"/>
  <c r="I31" i="15" s="1"/>
  <c r="I31" i="16" s="1"/>
  <c r="I31" i="17" s="1"/>
  <c r="I31" i="18" s="1"/>
  <c r="I31" i="19" s="1"/>
  <c r="I31" i="20" s="1"/>
  <c r="I31" i="21" s="1"/>
  <c r="I31" i="22" s="1"/>
  <c r="I31" i="23" s="1"/>
  <c r="I31" i="24" s="1"/>
  <c r="I32" i="10"/>
  <c r="I32" i="11" s="1"/>
  <c r="I32" i="15" s="1"/>
  <c r="I32" i="16" s="1"/>
  <c r="I32" i="17" s="1"/>
  <c r="I32" i="18" s="1"/>
  <c r="I32" i="19" s="1"/>
  <c r="I32" i="20" s="1"/>
  <c r="I32" i="21" s="1"/>
  <c r="I32" i="22" s="1"/>
  <c r="I32" i="23" s="1"/>
  <c r="I32" i="24" s="1"/>
  <c r="I33" i="10"/>
  <c r="I33" i="11" s="1"/>
  <c r="I33" i="15" s="1"/>
  <c r="I33" i="16" s="1"/>
  <c r="I33" i="17" s="1"/>
  <c r="I33" i="18" s="1"/>
  <c r="I33" i="19" s="1"/>
  <c r="I33" i="20" s="1"/>
  <c r="I33" i="21" s="1"/>
  <c r="I33" i="22" s="1"/>
  <c r="I33" i="23" s="1"/>
  <c r="I33" i="24" s="1"/>
  <c r="I17" i="10"/>
  <c r="I17" i="11" s="1"/>
  <c r="I17" i="15" s="1"/>
  <c r="I17" i="16" s="1"/>
  <c r="I17" i="17" s="1"/>
  <c r="I17" i="18" s="1"/>
  <c r="I17" i="19" s="1"/>
  <c r="I17" i="20" s="1"/>
  <c r="I17" i="21" s="1"/>
  <c r="I17" i="22" s="1"/>
  <c r="I17" i="23" s="1"/>
  <c r="I17" i="24" s="1"/>
  <c r="I38" i="10"/>
  <c r="I38" i="11" s="1"/>
  <c r="I38" i="15" s="1"/>
  <c r="I38" i="16" s="1"/>
  <c r="I38" i="17" s="1"/>
  <c r="I38" i="18" s="1"/>
  <c r="I38" i="19" s="1"/>
  <c r="I38" i="20" s="1"/>
  <c r="I38" i="21" s="1"/>
  <c r="I38" i="22" s="1"/>
  <c r="I38" i="23" s="1"/>
  <c r="I38" i="24" s="1"/>
  <c r="I39" i="10"/>
  <c r="I39" i="11" s="1"/>
  <c r="I39" i="15" s="1"/>
  <c r="I39" i="16" s="1"/>
  <c r="I39" i="17" s="1"/>
  <c r="I39" i="18" s="1"/>
  <c r="I39" i="19" s="1"/>
  <c r="I39" i="20" s="1"/>
  <c r="I39" i="21" s="1"/>
  <c r="I39" i="22" s="1"/>
  <c r="I39" i="23" s="1"/>
  <c r="I39" i="24" s="1"/>
  <c r="I41" i="10"/>
  <c r="I41" i="11" s="1"/>
  <c r="I41" i="15" s="1"/>
  <c r="I41" i="16" s="1"/>
  <c r="I41" i="17" s="1"/>
  <c r="I41" i="18" s="1"/>
  <c r="I41" i="19" s="1"/>
  <c r="I41" i="20" s="1"/>
  <c r="I41" i="21" s="1"/>
  <c r="I41" i="22" s="1"/>
  <c r="I41" i="23" s="1"/>
  <c r="I41" i="24" s="1"/>
  <c r="I42" i="10"/>
  <c r="I42" i="11" s="1"/>
  <c r="I42" i="15" s="1"/>
  <c r="I42" i="16" s="1"/>
  <c r="I42" i="17" s="1"/>
  <c r="I42" i="18" s="1"/>
  <c r="I42" i="19" s="1"/>
  <c r="I42" i="20" s="1"/>
  <c r="I42" i="21" s="1"/>
  <c r="I42" i="22" s="1"/>
  <c r="I42" i="23" s="1"/>
  <c r="I42" i="24" s="1"/>
  <c r="I43" i="10"/>
  <c r="I43" i="11" s="1"/>
  <c r="I43" i="15" s="1"/>
  <c r="I43" i="16" s="1"/>
  <c r="I43" i="17" s="1"/>
  <c r="I43" i="18" s="1"/>
  <c r="I43" i="19" s="1"/>
  <c r="I43" i="20" s="1"/>
  <c r="I43" i="21" s="1"/>
  <c r="I43" i="22" s="1"/>
  <c r="I43" i="23" s="1"/>
  <c r="I43" i="24" s="1"/>
  <c r="I45" i="10"/>
  <c r="I45" i="11" s="1"/>
  <c r="I45" i="15" s="1"/>
  <c r="I45" i="16" s="1"/>
  <c r="I45" i="17" s="1"/>
  <c r="I45" i="18" s="1"/>
  <c r="I45" i="19" s="1"/>
  <c r="I45" i="20" s="1"/>
  <c r="I45" i="21" s="1"/>
  <c r="I45" i="22" s="1"/>
  <c r="I45" i="23" s="1"/>
  <c r="I45" i="24" s="1"/>
  <c r="I18" i="10"/>
  <c r="I18" i="11" s="1"/>
  <c r="I18" i="15" s="1"/>
  <c r="I18" i="16" s="1"/>
  <c r="I18" i="17" s="1"/>
  <c r="I18" i="18" s="1"/>
  <c r="I18" i="19" s="1"/>
  <c r="I18" i="20" s="1"/>
  <c r="I18" i="21" s="1"/>
  <c r="I18" i="22" s="1"/>
  <c r="I18" i="23" s="1"/>
  <c r="I18" i="24" s="1"/>
  <c r="I19" i="10"/>
  <c r="I20" i="10"/>
  <c r="I21" i="10"/>
  <c r="I5" i="15" l="1"/>
  <c r="I5" i="16" s="1"/>
  <c r="I4" i="18"/>
  <c r="I21" i="11"/>
  <c r="I21" i="15" s="1"/>
  <c r="I21" i="16" s="1"/>
  <c r="I21" i="17" s="1"/>
  <c r="I21" i="18" s="1"/>
  <c r="I21" i="19" s="1"/>
  <c r="I21" i="20" s="1"/>
  <c r="I21" i="21" s="1"/>
  <c r="I21" i="22" s="1"/>
  <c r="I21" i="23" s="1"/>
  <c r="I21" i="24" s="1"/>
  <c r="I20" i="11"/>
  <c r="I20" i="15" s="1"/>
  <c r="I20" i="16" s="1"/>
  <c r="I20" i="17" s="1"/>
  <c r="I20" i="18" s="1"/>
  <c r="I20" i="19" s="1"/>
  <c r="I20" i="20" s="1"/>
  <c r="I20" i="21" s="1"/>
  <c r="I20" i="22" s="1"/>
  <c r="I20" i="23" s="1"/>
  <c r="I20" i="24" s="1"/>
  <c r="I19" i="11"/>
  <c r="I19" i="15" s="1"/>
  <c r="I19" i="16" s="1"/>
  <c r="I19" i="17" s="1"/>
  <c r="I19" i="18" s="1"/>
  <c r="I19" i="19" s="1"/>
  <c r="I19" i="20" s="1"/>
  <c r="I19" i="21" s="1"/>
  <c r="I19" i="22" s="1"/>
  <c r="I19" i="23" s="1"/>
  <c r="I19" i="24" s="1"/>
  <c r="I11" i="11"/>
  <c r="I11" i="15" s="1"/>
  <c r="I11" i="16" s="1"/>
  <c r="I9" i="11"/>
  <c r="I9" i="15" s="1"/>
  <c r="I9" i="16" s="1"/>
  <c r="I9" i="17" s="1"/>
  <c r="I9" i="18" s="1"/>
  <c r="I9" i="19" s="1"/>
  <c r="I9" i="20" s="1"/>
  <c r="I9" i="21" s="1"/>
  <c r="I9" i="22" s="1"/>
  <c r="I9" i="23" s="1"/>
  <c r="I9" i="24" s="1"/>
  <c r="I8" i="11"/>
  <c r="I8" i="15" s="1"/>
  <c r="I8" i="16" s="1"/>
  <c r="I8" i="17" s="1"/>
  <c r="I8" i="18" s="1"/>
  <c r="I8" i="19" s="1"/>
  <c r="I8" i="20" s="1"/>
  <c r="I8" i="21" s="1"/>
  <c r="I8" i="22" s="1"/>
  <c r="I8" i="23" s="1"/>
  <c r="I8" i="24" s="1"/>
  <c r="I7" i="11"/>
  <c r="I7" i="15" s="1"/>
  <c r="I7" i="16" s="1"/>
  <c r="I7" i="17" s="1"/>
  <c r="I7" i="18" s="1"/>
  <c r="I7" i="19" s="1"/>
  <c r="I7" i="20" s="1"/>
  <c r="I7" i="21" s="1"/>
  <c r="I7" i="22" s="1"/>
  <c r="I7" i="23" s="1"/>
  <c r="I7" i="24" s="1"/>
  <c r="I6" i="11"/>
  <c r="I6" i="15" s="1"/>
  <c r="I6" i="16" s="1"/>
  <c r="I6" i="17" s="1"/>
  <c r="I6" i="18" s="1"/>
  <c r="I6" i="19" s="1"/>
  <c r="I6" i="20" s="1"/>
  <c r="I6" i="21" s="1"/>
  <c r="I6" i="22" s="1"/>
  <c r="I6" i="23" s="1"/>
  <c r="I6" i="24" s="1"/>
  <c r="I50" i="10"/>
  <c r="I50" i="11" l="1"/>
  <c r="I50" i="15"/>
  <c r="I11" i="17"/>
  <c r="I50" i="16"/>
  <c r="I4" i="19"/>
  <c r="I5" i="17"/>
  <c r="I11" i="18" l="1"/>
  <c r="I50" i="17"/>
  <c r="I5" i="18"/>
  <c r="I4" i="20"/>
  <c r="H5" i="11"/>
  <c r="H6" i="11"/>
  <c r="H7" i="11"/>
  <c r="H9" i="11"/>
  <c r="H11" i="11"/>
  <c r="H23" i="11"/>
  <c r="H25" i="11"/>
  <c r="H37" i="11"/>
  <c r="H40" i="11"/>
  <c r="H44" i="11"/>
  <c r="H49" i="11"/>
  <c r="H10" i="11"/>
  <c r="H26" i="11"/>
  <c r="H27" i="11"/>
  <c r="H28" i="11"/>
  <c r="H31" i="11"/>
  <c r="H32" i="11"/>
  <c r="H33" i="11"/>
  <c r="H17" i="11"/>
  <c r="H38" i="11"/>
  <c r="H39" i="11"/>
  <c r="H41" i="11"/>
  <c r="H42" i="11"/>
  <c r="H43" i="11"/>
  <c r="H45" i="11"/>
  <c r="H18" i="11"/>
  <c r="H19" i="11"/>
  <c r="H20" i="11"/>
  <c r="H21" i="11"/>
  <c r="H4" i="11"/>
  <c r="H50" i="11" l="1"/>
  <c r="I11" i="19"/>
  <c r="I50" i="18"/>
  <c r="I4" i="21"/>
  <c r="I5" i="19"/>
  <c r="I11" i="20" l="1"/>
  <c r="I50" i="19"/>
  <c r="I5" i="20"/>
  <c r="I4" i="22"/>
  <c r="I11" i="21" l="1"/>
  <c r="I50" i="20"/>
  <c r="I4" i="23"/>
  <c r="I5" i="21"/>
  <c r="I11" i="22" l="1"/>
  <c r="I50" i="21"/>
  <c r="I5" i="22"/>
  <c r="I4" i="24"/>
  <c r="I11" i="23" l="1"/>
  <c r="I50" i="22"/>
  <c r="I5" i="23"/>
  <c r="I11" i="24" l="1"/>
  <c r="I50" i="23"/>
  <c r="I5" i="24"/>
  <c r="I50" i="24" l="1"/>
</calcChain>
</file>

<file path=xl/sharedStrings.xml><?xml version="1.0" encoding="utf-8"?>
<sst xmlns="http://schemas.openxmlformats.org/spreadsheetml/2006/main" count="906" uniqueCount="91">
  <si>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</si>
  <si>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</si>
  <si>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</si>
  <si>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</si>
  <si>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</si>
  <si>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</si>
  <si>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</si>
  <si>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</si>
  <si>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</si>
  <si>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</si>
  <si>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</si>
  <si>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</si>
  <si>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</si>
  <si>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</si>
  <si>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</si>
  <si>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</si>
  <si>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</si>
  <si>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</si>
  <si>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</si>
  <si>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　レストハウス　すえひろ</t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</si>
  <si>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</si>
  <si>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</si>
  <si>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</si>
  <si>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</si>
  <si>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</si>
  <si>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</si>
  <si>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</si>
  <si>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</si>
  <si>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</si>
  <si>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</si>
  <si>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</si>
  <si>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</si>
  <si>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</si>
  <si>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</si>
  <si>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</si>
  <si>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</si>
  <si>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</si>
  <si>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</si>
  <si>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</si>
  <si>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</si>
  <si>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</si>
  <si>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</si>
  <si>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</si>
  <si>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利用者
累計</t>
    <rPh sb="0" eb="3">
      <t>リヨウシャ</t>
    </rPh>
    <rPh sb="4" eb="6">
      <t>ルイケイ</t>
    </rPh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</si>
  <si>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</si>
  <si>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</si>
  <si>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</si>
  <si>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H28年度
利用者累計</t>
    <rPh sb="3" eb="5">
      <t>ネンド</t>
    </rPh>
    <rPh sb="6" eb="9">
      <t>リヨウシャ</t>
    </rPh>
    <rPh sb="9" eb="11">
      <t>ルイケイ</t>
    </rPh>
    <phoneticPr fontId="2"/>
  </si>
  <si>
    <t>由利総合支所</t>
    <rPh sb="0" eb="2">
      <t>ユリ</t>
    </rPh>
    <rPh sb="2" eb="4">
      <t>ソウゴウ</t>
    </rPh>
    <rPh sb="4" eb="6">
      <t>シショ</t>
    </rPh>
    <phoneticPr fontId="2"/>
  </si>
  <si>
    <t>まいーれ　ラウンジ</t>
    <phoneticPr fontId="2"/>
  </si>
  <si>
    <t>まいーれ　多目的ホール</t>
    <rPh sb="5" eb="8">
      <t>タモクテキ</t>
    </rPh>
    <phoneticPr fontId="2"/>
  </si>
  <si>
    <t>2017/４/1～４/30</t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</si>
  <si>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</si>
  <si>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H29年度
利用者累計</t>
    <rPh sb="3" eb="5">
      <t>ネンド</t>
    </rPh>
    <rPh sb="6" eb="9">
      <t>リヨウシャ</t>
    </rPh>
    <rPh sb="9" eb="11">
      <t>ルイケイ</t>
    </rPh>
    <phoneticPr fontId="2"/>
  </si>
  <si>
    <t>2017/5/1～5/31</t>
    <phoneticPr fontId="2"/>
  </si>
  <si>
    <t>2017/6/1～6/30</t>
    <phoneticPr fontId="2"/>
  </si>
  <si>
    <t>2017/7/1～7/31</t>
    <phoneticPr fontId="2"/>
  </si>
  <si>
    <t>2017/8/1～8/31</t>
    <phoneticPr fontId="2"/>
  </si>
  <si>
    <t>2017/9/1～9/30</t>
    <phoneticPr fontId="2"/>
  </si>
  <si>
    <t>2017/10/1～10/31</t>
    <phoneticPr fontId="2"/>
  </si>
  <si>
    <t>2017/11/1～11/30</t>
    <phoneticPr fontId="2"/>
  </si>
  <si>
    <t>2017/12/1～12/31</t>
    <phoneticPr fontId="2"/>
  </si>
  <si>
    <t>2018/1/1～1/31</t>
    <phoneticPr fontId="2"/>
  </si>
  <si>
    <t>2018/2/1～2/28</t>
    <phoneticPr fontId="2"/>
  </si>
  <si>
    <t>2018/3/1～3/31</t>
    <phoneticPr fontId="2"/>
  </si>
  <si>
    <t>前年比
（実利用者）</t>
    <rPh sb="0" eb="2">
      <t>ゼンネン</t>
    </rPh>
    <rPh sb="2" eb="3">
      <t>ヒ</t>
    </rPh>
    <rPh sb="5" eb="6">
      <t>ジツ</t>
    </rPh>
    <rPh sb="6" eb="9">
      <t>リヨウシャ</t>
    </rPh>
    <phoneticPr fontId="2"/>
  </si>
  <si>
    <t>１F</t>
    <phoneticPr fontId="2"/>
  </si>
  <si>
    <t>①</t>
    <phoneticPr fontId="2"/>
  </si>
  <si>
    <t>②</t>
    <phoneticPr fontId="2"/>
  </si>
  <si>
    <t>２F</t>
    <phoneticPr fontId="2"/>
  </si>
  <si>
    <t>３F</t>
    <phoneticPr fontId="2"/>
  </si>
  <si>
    <t>４F</t>
    <phoneticPr fontId="2"/>
  </si>
  <si>
    <t>５F</t>
    <phoneticPr fontId="2"/>
  </si>
  <si>
    <t>　レストハウス　すえひろ</t>
    <phoneticPr fontId="2"/>
  </si>
  <si>
    <t>ボートプラザアクアパル</t>
    <phoneticPr fontId="2"/>
  </si>
  <si>
    <t>ゆりえもん</t>
    <phoneticPr fontId="2"/>
  </si>
  <si>
    <t>2017/4/1～2018/3/31</t>
    <phoneticPr fontId="2"/>
  </si>
  <si>
    <t>３F</t>
    <phoneticPr fontId="2"/>
  </si>
  <si>
    <t>消防本部</t>
    <rPh sb="0" eb="2">
      <t>ショウボウ</t>
    </rPh>
    <rPh sb="2" eb="4">
      <t>ホンブ</t>
    </rPh>
    <phoneticPr fontId="2"/>
  </si>
  <si>
    <t>②</t>
    <phoneticPr fontId="2"/>
  </si>
  <si>
    <t>地域</t>
    <rPh sb="0" eb="2">
      <t>チイキ</t>
    </rPh>
    <phoneticPr fontId="2"/>
  </si>
  <si>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</si>
  <si>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</si>
  <si>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</si>
  <si>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</si>
  <si>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</si>
  <si>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</si>
  <si>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</si>
  <si>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</si>
  <si>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大内総合支所（第２庁舎）</t>
    <rPh sb="0" eb="2">
      <t>オオウチ</t>
    </rPh>
    <rPh sb="2" eb="4">
      <t>ソウゴウ</t>
    </rPh>
    <rPh sb="4" eb="6">
      <t>シショ</t>
    </rPh>
    <rPh sb="7" eb="8">
      <t>ダイ</t>
    </rPh>
    <rPh sb="9" eb="11">
      <t>チョウシャ</t>
    </rPh>
    <phoneticPr fontId="2"/>
  </si>
  <si>
    <t>※（新）大内総合支所完成に伴い、８月までの「大内総合支所」は「大内総合支所（第２庁舎）」に変更・集計した。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</si>
</sst>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5" fillId="0" borderId="14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38" fontId="8" fillId="0" borderId="19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8" fillId="0" borderId="20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8" fillId="0" borderId="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26" xfId="1" applyFont="1" applyBorder="1">
      <alignment vertical="center"/>
    </xf>
    <xf numFmtId="38" fontId="8" fillId="0" borderId="27" xfId="0" applyNumberFormat="1" applyFont="1" applyBorder="1">
      <alignment vertical="center"/>
    </xf>
    <xf numFmtId="38" fontId="5" fillId="0" borderId="28" xfId="0" applyNumberFormat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7" fillId="0" borderId="36" xfId="1" applyFont="1" applyBorder="1">
      <alignment vertical="center"/>
    </xf>
    <xf numFmtId="38" fontId="8" fillId="0" borderId="37" xfId="0" applyNumberFormat="1" applyFont="1" applyBorder="1">
      <alignment vertical="center"/>
    </xf>
    <xf numFmtId="38" fontId="5" fillId="0" borderId="38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38" fontId="5" fillId="0" borderId="39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8" zoomScaleNormal="100" workbookViewId="0">
      <selection activeCell="E34" sqref="A34:XFD3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6" width="15.875" style="1" bestFit="1" customWidth="1"/>
    <col min="7" max="7" width="15.875" style="1" customWidth="1"/>
    <col min="8" max="8" width="13" style="1" customWidth="1"/>
    <col min="9" max="9" width="10.875" style="1" hidden="1" customWidth="1"/>
    <col min="10" max="10" width="11.375" style="1" bestFit="1" customWidth="1"/>
    <col min="11" max="16384" width="9" style="1"/>
  </cols>
  <sheetData>
    <row r="1" spans="1:10" ht="41.25" customHeight="1" x14ac:dyDescent="0.15">
      <c r="B1" s="62" t="s">
        <v>0</v>
      </c>
      <c r="C1" s="62"/>
      <c r="D1" s="62"/>
      <c r="E1" s="62"/>
      <c r="F1" s="62"/>
      <c r="G1" s="62"/>
      <c r="H1" s="62"/>
    </row>
    <row r="2" spans="1:10" ht="22.5" customHeight="1" thickBot="1" x14ac:dyDescent="0.2">
      <c r="B2" s="63" t="s">
        <v>51</v>
      </c>
      <c r="C2" s="63"/>
      <c r="D2" s="63"/>
      <c r="E2" s="63"/>
      <c r="F2" s="63"/>
      <c r="G2" s="63"/>
      <c r="H2" s="63"/>
    </row>
    <row r="3" spans="1:10" ht="34.3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43</v>
      </c>
      <c r="J3" s="31" t="s">
        <v>52</v>
      </c>
    </row>
    <row r="4" spans="1:10" ht="34.35" customHeight="1" thickTop="1" x14ac:dyDescent="0.15">
      <c r="A4" s="48" t="s">
        <v>81</v>
      </c>
      <c r="B4" s="66" t="s">
        <v>1</v>
      </c>
      <c r="C4" s="67" t="s">
        <v>2</v>
      </c>
      <c r="D4" s="20" t="s">
        <v>3</v>
      </c>
      <c r="E4" s="32">
        <v>5170</v>
      </c>
      <c r="F4" s="32">
        <v>2387</v>
      </c>
      <c r="G4" s="32">
        <v>499</v>
      </c>
      <c r="H4" s="33">
        <f>G4-J4</f>
        <v>58</v>
      </c>
      <c r="I4" s="10">
        <f>G4</f>
        <v>499</v>
      </c>
      <c r="J4" s="1">
        <v>441</v>
      </c>
    </row>
    <row r="5" spans="1:10" ht="34.35" customHeight="1" x14ac:dyDescent="0.15">
      <c r="A5" s="41"/>
      <c r="B5" s="49"/>
      <c r="C5" s="51"/>
      <c r="D5" s="19" t="s">
        <v>4</v>
      </c>
      <c r="E5" s="2">
        <v>6384</v>
      </c>
      <c r="F5" s="2">
        <v>3520</v>
      </c>
      <c r="G5" s="2">
        <v>1416</v>
      </c>
      <c r="H5" s="4">
        <f t="shared" ref="H5:H48" si="0">G5-J5</f>
        <v>324</v>
      </c>
      <c r="I5" s="9">
        <f t="shared" ref="I5:I46" si="1">G5</f>
        <v>1416</v>
      </c>
      <c r="J5" s="1">
        <v>1092</v>
      </c>
    </row>
    <row r="6" spans="1:10" ht="34.35" customHeight="1" x14ac:dyDescent="0.15">
      <c r="A6" s="41"/>
      <c r="B6" s="49"/>
      <c r="C6" s="51" t="s">
        <v>7</v>
      </c>
      <c r="D6" s="51"/>
      <c r="E6" s="2">
        <v>4078</v>
      </c>
      <c r="F6" s="2">
        <v>1800</v>
      </c>
      <c r="G6" s="2">
        <v>476</v>
      </c>
      <c r="H6" s="4">
        <f t="shared" si="0"/>
        <v>80</v>
      </c>
      <c r="I6" s="9">
        <f t="shared" si="1"/>
        <v>476</v>
      </c>
      <c r="J6" s="1">
        <v>396</v>
      </c>
    </row>
    <row r="7" spans="1:10" ht="34.35" customHeight="1" x14ac:dyDescent="0.15">
      <c r="A7" s="41"/>
      <c r="B7" s="49"/>
      <c r="C7" s="51" t="s">
        <v>5</v>
      </c>
      <c r="D7" s="51"/>
      <c r="E7" s="2">
        <v>4607</v>
      </c>
      <c r="F7" s="2">
        <v>1890</v>
      </c>
      <c r="G7" s="2">
        <v>711</v>
      </c>
      <c r="H7" s="4">
        <f t="shared" si="0"/>
        <v>105</v>
      </c>
      <c r="I7" s="9">
        <f t="shared" si="1"/>
        <v>711</v>
      </c>
      <c r="J7" s="1">
        <v>606</v>
      </c>
    </row>
    <row r="8" spans="1:10" ht="34.35" customHeight="1" x14ac:dyDescent="0.15">
      <c r="A8" s="41"/>
      <c r="B8" s="49"/>
      <c r="C8" s="51" t="s">
        <v>6</v>
      </c>
      <c r="D8" s="51"/>
      <c r="E8" s="2">
        <v>2067</v>
      </c>
      <c r="F8" s="2">
        <v>1003</v>
      </c>
      <c r="G8" s="2">
        <v>379</v>
      </c>
      <c r="H8" s="4">
        <f t="shared" si="0"/>
        <v>79</v>
      </c>
      <c r="I8" s="9">
        <f t="shared" si="1"/>
        <v>379</v>
      </c>
      <c r="J8" s="1">
        <v>300</v>
      </c>
    </row>
    <row r="9" spans="1:10" ht="34.35" customHeight="1" x14ac:dyDescent="0.15">
      <c r="A9" s="41"/>
      <c r="B9" s="49"/>
      <c r="C9" s="51" t="s">
        <v>17</v>
      </c>
      <c r="D9" s="51"/>
      <c r="E9" s="2">
        <v>1568</v>
      </c>
      <c r="F9" s="2">
        <v>793</v>
      </c>
      <c r="G9" s="2">
        <v>376</v>
      </c>
      <c r="H9" s="4">
        <f t="shared" si="0"/>
        <v>145</v>
      </c>
      <c r="I9" s="9">
        <f t="shared" si="1"/>
        <v>376</v>
      </c>
      <c r="J9" s="1">
        <v>231</v>
      </c>
    </row>
    <row r="10" spans="1:10" ht="34.35" customHeight="1" x14ac:dyDescent="0.15">
      <c r="A10" s="41"/>
      <c r="B10" s="46" t="s">
        <v>8</v>
      </c>
      <c r="C10" s="51" t="s">
        <v>2</v>
      </c>
      <c r="D10" s="51"/>
      <c r="E10" s="2">
        <v>2098</v>
      </c>
      <c r="F10" s="2">
        <v>1138</v>
      </c>
      <c r="G10" s="2">
        <v>379</v>
      </c>
      <c r="H10" s="4">
        <f>G10-J10</f>
        <v>-3</v>
      </c>
      <c r="I10" s="9">
        <f>G10</f>
        <v>379</v>
      </c>
      <c r="J10" s="1">
        <v>382</v>
      </c>
    </row>
    <row r="11" spans="1:10" ht="34.35" customHeight="1" x14ac:dyDescent="0.15">
      <c r="A11" s="41"/>
      <c r="B11" s="47"/>
      <c r="C11" s="51" t="s">
        <v>7</v>
      </c>
      <c r="D11" s="51"/>
      <c r="E11" s="2">
        <v>1681</v>
      </c>
      <c r="F11" s="2">
        <v>1072</v>
      </c>
      <c r="G11" s="2">
        <v>394</v>
      </c>
      <c r="H11" s="4">
        <f t="shared" si="0"/>
        <v>-67</v>
      </c>
      <c r="I11" s="9">
        <f t="shared" si="1"/>
        <v>394</v>
      </c>
      <c r="J11" s="1">
        <v>461</v>
      </c>
    </row>
    <row r="12" spans="1:10" ht="34.35" customHeight="1" x14ac:dyDescent="0.15">
      <c r="A12" s="41"/>
      <c r="B12" s="56" t="s">
        <v>20</v>
      </c>
      <c r="C12" s="56"/>
      <c r="D12" s="49"/>
      <c r="E12" s="2">
        <v>5632</v>
      </c>
      <c r="F12" s="2">
        <v>2621</v>
      </c>
      <c r="G12" s="2">
        <v>1335</v>
      </c>
      <c r="H12" s="4">
        <f t="shared" ref="H12:H22" si="2">G12-J12</f>
        <v>85</v>
      </c>
      <c r="I12" s="9">
        <f t="shared" ref="I12:I22" si="3">G12</f>
        <v>1335</v>
      </c>
      <c r="J12" s="1">
        <v>1250</v>
      </c>
    </row>
    <row r="13" spans="1:10" ht="34.35" customHeight="1" x14ac:dyDescent="0.15">
      <c r="A13" s="41"/>
      <c r="B13" s="56" t="s">
        <v>21</v>
      </c>
      <c r="C13" s="56"/>
      <c r="D13" s="49"/>
      <c r="E13" s="2">
        <v>1369</v>
      </c>
      <c r="F13" s="2">
        <v>787</v>
      </c>
      <c r="G13" s="2">
        <v>473</v>
      </c>
      <c r="H13" s="4">
        <f t="shared" si="2"/>
        <v>50</v>
      </c>
      <c r="I13" s="9">
        <f t="shared" si="3"/>
        <v>473</v>
      </c>
      <c r="J13" s="1">
        <v>423</v>
      </c>
    </row>
    <row r="14" spans="1:10" ht="34.35" customHeight="1" x14ac:dyDescent="0.15">
      <c r="A14" s="41"/>
      <c r="B14" s="56" t="s">
        <v>22</v>
      </c>
      <c r="C14" s="56"/>
      <c r="D14" s="49"/>
      <c r="E14" s="2">
        <v>2641</v>
      </c>
      <c r="F14" s="2">
        <v>1179</v>
      </c>
      <c r="G14" s="2">
        <v>267</v>
      </c>
      <c r="H14" s="4">
        <f t="shared" si="2"/>
        <v>-89</v>
      </c>
      <c r="I14" s="9">
        <f t="shared" si="3"/>
        <v>267</v>
      </c>
      <c r="J14" s="1">
        <v>356</v>
      </c>
    </row>
    <row r="15" spans="1:10" ht="34.35" customHeight="1" x14ac:dyDescent="0.15">
      <c r="A15" s="41"/>
      <c r="B15" s="56" t="s">
        <v>23</v>
      </c>
      <c r="C15" s="56"/>
      <c r="D15" s="49"/>
      <c r="E15" s="2">
        <v>557</v>
      </c>
      <c r="F15" s="2">
        <v>295</v>
      </c>
      <c r="G15" s="2">
        <v>155</v>
      </c>
      <c r="H15" s="4">
        <f t="shared" si="2"/>
        <v>19</v>
      </c>
      <c r="I15" s="9">
        <f t="shared" si="3"/>
        <v>155</v>
      </c>
      <c r="J15" s="1">
        <v>136</v>
      </c>
    </row>
    <row r="16" spans="1:10" ht="34.35" customHeight="1" x14ac:dyDescent="0.15">
      <c r="A16" s="41"/>
      <c r="B16" s="56" t="s">
        <v>24</v>
      </c>
      <c r="C16" s="56"/>
      <c r="D16" s="49"/>
      <c r="E16" s="2">
        <v>498</v>
      </c>
      <c r="F16" s="2">
        <v>262</v>
      </c>
      <c r="G16" s="2">
        <v>146</v>
      </c>
      <c r="H16" s="4">
        <f t="shared" si="2"/>
        <v>-208</v>
      </c>
      <c r="I16" s="9">
        <f t="shared" si="3"/>
        <v>146</v>
      </c>
      <c r="J16" s="1">
        <v>354</v>
      </c>
    </row>
    <row r="17" spans="1:10" ht="34.35" customHeight="1" x14ac:dyDescent="0.15">
      <c r="A17" s="41"/>
      <c r="B17" s="56" t="s">
        <v>31</v>
      </c>
      <c r="C17" s="56"/>
      <c r="D17" s="49"/>
      <c r="E17" s="2">
        <v>1204</v>
      </c>
      <c r="F17" s="2">
        <v>772</v>
      </c>
      <c r="G17" s="2">
        <v>427</v>
      </c>
      <c r="H17" s="4">
        <f t="shared" si="2"/>
        <v>11</v>
      </c>
      <c r="I17" s="9">
        <f t="shared" si="3"/>
        <v>427</v>
      </c>
      <c r="J17" s="1">
        <v>416</v>
      </c>
    </row>
    <row r="18" spans="1:10" ht="34.35" customHeight="1" x14ac:dyDescent="0.15">
      <c r="A18" s="41"/>
      <c r="B18" s="46" t="s">
        <v>78</v>
      </c>
      <c r="C18" s="51" t="s">
        <v>2</v>
      </c>
      <c r="D18" s="51"/>
      <c r="E18" s="2">
        <v>4306</v>
      </c>
      <c r="F18" s="2">
        <v>1292</v>
      </c>
      <c r="G18" s="2">
        <v>209</v>
      </c>
      <c r="H18" s="4">
        <f t="shared" si="2"/>
        <v>-2</v>
      </c>
      <c r="I18" s="9">
        <f t="shared" si="3"/>
        <v>209</v>
      </c>
      <c r="J18" s="1">
        <v>211</v>
      </c>
    </row>
    <row r="19" spans="1:10" ht="34.35" customHeight="1" x14ac:dyDescent="0.15">
      <c r="A19" s="41"/>
      <c r="B19" s="59"/>
      <c r="C19" s="51" t="s">
        <v>77</v>
      </c>
      <c r="D19" s="51"/>
      <c r="E19" s="2">
        <v>6115</v>
      </c>
      <c r="F19" s="2">
        <v>1430</v>
      </c>
      <c r="G19" s="2">
        <v>282</v>
      </c>
      <c r="H19" s="4">
        <f t="shared" si="2"/>
        <v>-28</v>
      </c>
      <c r="I19" s="9">
        <f t="shared" si="3"/>
        <v>282</v>
      </c>
      <c r="J19" s="1">
        <v>310</v>
      </c>
    </row>
    <row r="20" spans="1:10" ht="34.35" customHeight="1" x14ac:dyDescent="0.15">
      <c r="A20" s="41"/>
      <c r="B20" s="59"/>
      <c r="C20" s="68" t="s">
        <v>6</v>
      </c>
      <c r="D20" s="24" t="s">
        <v>3</v>
      </c>
      <c r="E20" s="2">
        <v>3388</v>
      </c>
      <c r="F20" s="2">
        <v>1002</v>
      </c>
      <c r="G20" s="2">
        <v>149</v>
      </c>
      <c r="H20" s="4">
        <f t="shared" si="2"/>
        <v>5</v>
      </c>
      <c r="I20" s="9">
        <f t="shared" si="3"/>
        <v>149</v>
      </c>
      <c r="J20" s="1">
        <v>144</v>
      </c>
    </row>
    <row r="21" spans="1:10" ht="34.35" customHeight="1" x14ac:dyDescent="0.15">
      <c r="A21" s="42"/>
      <c r="B21" s="47"/>
      <c r="C21" s="67"/>
      <c r="D21" s="24" t="s">
        <v>4</v>
      </c>
      <c r="E21" s="2">
        <v>416</v>
      </c>
      <c r="F21" s="2">
        <v>300</v>
      </c>
      <c r="G21" s="2">
        <v>113</v>
      </c>
      <c r="H21" s="4">
        <f t="shared" si="2"/>
        <v>-9</v>
      </c>
      <c r="I21" s="9">
        <f t="shared" si="3"/>
        <v>113</v>
      </c>
      <c r="J21" s="1">
        <v>122</v>
      </c>
    </row>
    <row r="22" spans="1:10" ht="34.35" customHeight="1" x14ac:dyDescent="0.15">
      <c r="A22" s="40" t="s">
        <v>82</v>
      </c>
      <c r="B22" s="57" t="s">
        <v>45</v>
      </c>
      <c r="C22" s="57"/>
      <c r="D22" s="58"/>
      <c r="E22" s="2">
        <v>1828</v>
      </c>
      <c r="F22" s="2">
        <v>569</v>
      </c>
      <c r="G22" s="2">
        <v>138</v>
      </c>
      <c r="H22" s="4">
        <f t="shared" si="2"/>
        <v>-34</v>
      </c>
      <c r="I22" s="9">
        <f t="shared" si="3"/>
        <v>138</v>
      </c>
      <c r="J22" s="1">
        <v>172</v>
      </c>
    </row>
    <row r="23" spans="1:10" ht="34.35" customHeight="1" x14ac:dyDescent="0.15">
      <c r="A23" s="41"/>
      <c r="B23" s="49" t="s">
        <v>9</v>
      </c>
      <c r="C23" s="50"/>
      <c r="D23" s="50"/>
      <c r="E23" s="2">
        <v>486</v>
      </c>
      <c r="F23" s="2">
        <v>298</v>
      </c>
      <c r="G23" s="2">
        <v>146</v>
      </c>
      <c r="H23" s="4">
        <f t="shared" si="0"/>
        <v>-42</v>
      </c>
      <c r="I23" s="9">
        <f t="shared" si="1"/>
        <v>146</v>
      </c>
      <c r="J23" s="1">
        <v>188</v>
      </c>
    </row>
    <row r="24" spans="1:10" ht="34.35" customHeight="1" x14ac:dyDescent="0.15">
      <c r="A24" s="42"/>
      <c r="B24" s="57" t="s">
        <v>42</v>
      </c>
      <c r="C24" s="57"/>
      <c r="D24" s="58"/>
      <c r="E24" s="2">
        <v>1625</v>
      </c>
      <c r="F24" s="2">
        <v>1164</v>
      </c>
      <c r="G24" s="2">
        <v>290</v>
      </c>
      <c r="H24" s="4">
        <f>G24-J24</f>
        <v>-6</v>
      </c>
      <c r="I24" s="9">
        <f>G24</f>
        <v>290</v>
      </c>
      <c r="J24" s="1">
        <v>296</v>
      </c>
    </row>
    <row r="25" spans="1:10" ht="34.35" customHeight="1" x14ac:dyDescent="0.15">
      <c r="A25" s="40" t="s">
        <v>83</v>
      </c>
      <c r="B25" s="49" t="s">
        <v>10</v>
      </c>
      <c r="C25" s="50"/>
      <c r="D25" s="50"/>
      <c r="E25" s="2">
        <v>1971</v>
      </c>
      <c r="F25" s="2">
        <v>744</v>
      </c>
      <c r="G25" s="2">
        <v>260</v>
      </c>
      <c r="H25" s="4">
        <f t="shared" si="0"/>
        <v>89</v>
      </c>
      <c r="I25" s="9">
        <f t="shared" si="1"/>
        <v>260</v>
      </c>
      <c r="J25" s="1">
        <v>171</v>
      </c>
    </row>
    <row r="26" spans="1:10" ht="34.35" customHeight="1" x14ac:dyDescent="0.15">
      <c r="A26" s="41"/>
      <c r="B26" s="56" t="s">
        <v>25</v>
      </c>
      <c r="C26" s="56"/>
      <c r="D26" s="49"/>
      <c r="E26" s="2">
        <v>1289</v>
      </c>
      <c r="F26" s="2">
        <v>996</v>
      </c>
      <c r="G26" s="2">
        <v>784</v>
      </c>
      <c r="H26" s="4">
        <f>G26-J26</f>
        <v>-535</v>
      </c>
      <c r="I26" s="9">
        <f>G26</f>
        <v>784</v>
      </c>
      <c r="J26" s="1">
        <v>1319</v>
      </c>
    </row>
    <row r="27" spans="1:10" ht="34.35" customHeight="1" x14ac:dyDescent="0.15">
      <c r="A27" s="41"/>
      <c r="B27" s="56" t="s">
        <v>26</v>
      </c>
      <c r="C27" s="56"/>
      <c r="D27" s="49"/>
      <c r="E27" s="2">
        <v>144</v>
      </c>
      <c r="F27" s="2">
        <v>109</v>
      </c>
      <c r="G27" s="2">
        <v>61</v>
      </c>
      <c r="H27" s="4">
        <f>G27-J27</f>
        <v>-11</v>
      </c>
      <c r="I27" s="9">
        <f>G27</f>
        <v>61</v>
      </c>
      <c r="J27" s="1">
        <v>72</v>
      </c>
    </row>
    <row r="28" spans="1:10" ht="34.35" customHeight="1" x14ac:dyDescent="0.15">
      <c r="A28" s="42"/>
      <c r="B28" s="56" t="s">
        <v>27</v>
      </c>
      <c r="C28" s="56"/>
      <c r="D28" s="49"/>
      <c r="E28" s="2">
        <v>85</v>
      </c>
      <c r="F28" s="2">
        <v>40</v>
      </c>
      <c r="G28" s="2">
        <v>18</v>
      </c>
      <c r="H28" s="4">
        <f>G28-J28</f>
        <v>-23</v>
      </c>
      <c r="I28" s="9">
        <f>G28</f>
        <v>18</v>
      </c>
      <c r="J28" s="1">
        <v>41</v>
      </c>
    </row>
    <row r="29" spans="1:10" ht="34.35" customHeight="1" x14ac:dyDescent="0.15">
      <c r="A29" s="40" t="s">
        <v>84</v>
      </c>
      <c r="B29" s="57" t="s">
        <v>48</v>
      </c>
      <c r="C29" s="57"/>
      <c r="D29" s="58"/>
      <c r="E29" s="2">
        <v>1628</v>
      </c>
      <c r="F29" s="2">
        <v>572</v>
      </c>
      <c r="G29" s="2">
        <v>198</v>
      </c>
      <c r="H29" s="4">
        <f>G29-J29</f>
        <v>-34</v>
      </c>
      <c r="I29" s="9">
        <f>G29</f>
        <v>198</v>
      </c>
      <c r="J29" s="1">
        <v>232</v>
      </c>
    </row>
    <row r="30" spans="1:10" ht="34.35" customHeight="1" x14ac:dyDescent="0.15">
      <c r="A30" s="41"/>
      <c r="B30" s="49" t="s">
        <v>12</v>
      </c>
      <c r="C30" s="50"/>
      <c r="D30" s="50"/>
      <c r="E30" s="2">
        <v>693</v>
      </c>
      <c r="F30" s="2">
        <v>278</v>
      </c>
      <c r="G30" s="2">
        <v>124</v>
      </c>
      <c r="H30" s="4">
        <f t="shared" si="0"/>
        <v>-11</v>
      </c>
      <c r="I30" s="9">
        <f t="shared" si="1"/>
        <v>124</v>
      </c>
      <c r="J30" s="1">
        <v>135</v>
      </c>
    </row>
    <row r="31" spans="1:10" ht="34.35" customHeight="1" x14ac:dyDescent="0.15">
      <c r="A31" s="41"/>
      <c r="B31" s="56" t="s">
        <v>28</v>
      </c>
      <c r="C31" s="56"/>
      <c r="D31" s="49"/>
      <c r="E31" s="2">
        <v>696</v>
      </c>
      <c r="F31" s="2">
        <v>530</v>
      </c>
      <c r="G31" s="2">
        <v>253</v>
      </c>
      <c r="H31" s="4">
        <f t="shared" ref="H31:H36" si="4">G31-J31</f>
        <v>-3</v>
      </c>
      <c r="I31" s="9">
        <f>G31</f>
        <v>253</v>
      </c>
      <c r="J31" s="1">
        <v>256</v>
      </c>
    </row>
    <row r="32" spans="1:10" ht="34.35" customHeight="1" x14ac:dyDescent="0.15">
      <c r="A32" s="41"/>
      <c r="B32" s="56" t="s">
        <v>29</v>
      </c>
      <c r="C32" s="56"/>
      <c r="D32" s="49"/>
      <c r="E32" s="2">
        <v>1180</v>
      </c>
      <c r="F32" s="2">
        <v>521</v>
      </c>
      <c r="G32" s="2">
        <v>276</v>
      </c>
      <c r="H32" s="4">
        <f t="shared" si="4"/>
        <v>-10</v>
      </c>
      <c r="I32" s="9">
        <f>G32</f>
        <v>276</v>
      </c>
      <c r="J32" s="1">
        <v>286</v>
      </c>
    </row>
    <row r="33" spans="1:10" ht="34.35" customHeight="1" x14ac:dyDescent="0.15">
      <c r="A33" s="42"/>
      <c r="B33" s="56" t="s">
        <v>30</v>
      </c>
      <c r="C33" s="56"/>
      <c r="D33" s="49"/>
      <c r="E33" s="2">
        <v>74</v>
      </c>
      <c r="F33" s="2">
        <v>57</v>
      </c>
      <c r="G33" s="2">
        <v>52</v>
      </c>
      <c r="H33" s="4">
        <f t="shared" si="4"/>
        <v>48</v>
      </c>
      <c r="I33" s="9">
        <f>G33</f>
        <v>52</v>
      </c>
      <c r="J33" s="1">
        <v>4</v>
      </c>
    </row>
    <row r="34" spans="1:10" ht="34.35" hidden="1" customHeight="1" x14ac:dyDescent="0.15">
      <c r="A34" s="40" t="s">
        <v>85</v>
      </c>
      <c r="B34" s="56" t="s">
        <v>44</v>
      </c>
      <c r="C34" s="56"/>
      <c r="D34" s="49"/>
      <c r="E34" s="2"/>
      <c r="F34" s="2"/>
      <c r="G34" s="2"/>
      <c r="H34" s="4">
        <f t="shared" si="4"/>
        <v>0</v>
      </c>
      <c r="I34" s="9"/>
      <c r="J34" s="1">
        <v>0</v>
      </c>
    </row>
    <row r="35" spans="1:10" ht="34.35" customHeight="1" x14ac:dyDescent="0.15">
      <c r="A35" s="41"/>
      <c r="B35" s="56" t="s">
        <v>44</v>
      </c>
      <c r="C35" s="56"/>
      <c r="D35" s="49"/>
      <c r="E35" s="2">
        <v>1536</v>
      </c>
      <c r="F35" s="2">
        <v>431</v>
      </c>
      <c r="G35" s="2">
        <v>90</v>
      </c>
      <c r="H35" s="4">
        <f t="shared" si="4"/>
        <v>-19</v>
      </c>
      <c r="I35" s="9">
        <f>G35</f>
        <v>90</v>
      </c>
      <c r="J35" s="1">
        <v>109</v>
      </c>
    </row>
    <row r="36" spans="1:10" ht="34.35" customHeight="1" x14ac:dyDescent="0.15">
      <c r="A36" s="42"/>
      <c r="B36" s="49" t="s">
        <v>11</v>
      </c>
      <c r="C36" s="50"/>
      <c r="D36" s="50"/>
      <c r="E36" s="2">
        <v>886</v>
      </c>
      <c r="F36" s="2">
        <v>707</v>
      </c>
      <c r="G36" s="2">
        <v>368</v>
      </c>
      <c r="H36" s="4">
        <f t="shared" si="4"/>
        <v>-85</v>
      </c>
      <c r="I36" s="9">
        <f>G36</f>
        <v>368</v>
      </c>
      <c r="J36" s="1">
        <v>453</v>
      </c>
    </row>
    <row r="37" spans="1:10" ht="34.35" customHeight="1" x14ac:dyDescent="0.15">
      <c r="A37" s="40" t="s">
        <v>86</v>
      </c>
      <c r="B37" s="49" t="s">
        <v>13</v>
      </c>
      <c r="C37" s="50"/>
      <c r="D37" s="50"/>
      <c r="E37" s="2">
        <v>2359</v>
      </c>
      <c r="F37" s="2">
        <v>665</v>
      </c>
      <c r="G37" s="2">
        <v>185</v>
      </c>
      <c r="H37" s="4">
        <f t="shared" si="0"/>
        <v>41</v>
      </c>
      <c r="I37" s="9">
        <f t="shared" si="1"/>
        <v>185</v>
      </c>
      <c r="J37" s="1">
        <v>144</v>
      </c>
    </row>
    <row r="38" spans="1:10" ht="34.35" customHeight="1" x14ac:dyDescent="0.15">
      <c r="A38" s="41"/>
      <c r="B38" s="56" t="s">
        <v>32</v>
      </c>
      <c r="C38" s="56"/>
      <c r="D38" s="49"/>
      <c r="E38" s="2">
        <v>562</v>
      </c>
      <c r="F38" s="2">
        <v>397</v>
      </c>
      <c r="G38" s="2">
        <v>262</v>
      </c>
      <c r="H38" s="4">
        <f>G38-J38</f>
        <v>-5</v>
      </c>
      <c r="I38" s="9">
        <f>G38</f>
        <v>262</v>
      </c>
      <c r="J38" s="1">
        <v>267</v>
      </c>
    </row>
    <row r="39" spans="1:10" ht="34.35" customHeight="1" x14ac:dyDescent="0.15">
      <c r="A39" s="42"/>
      <c r="B39" s="56" t="s">
        <v>33</v>
      </c>
      <c r="C39" s="56"/>
      <c r="D39" s="49"/>
      <c r="E39" s="2">
        <v>313</v>
      </c>
      <c r="F39" s="2">
        <v>160</v>
      </c>
      <c r="G39" s="2">
        <v>64</v>
      </c>
      <c r="H39" s="4">
        <f>G39-J39</f>
        <v>5</v>
      </c>
      <c r="I39" s="9">
        <f>G39</f>
        <v>64</v>
      </c>
      <c r="J39" s="1">
        <v>59</v>
      </c>
    </row>
    <row r="40" spans="1:10" ht="34.35" customHeight="1" x14ac:dyDescent="0.15">
      <c r="A40" s="40" t="s">
        <v>87</v>
      </c>
      <c r="B40" s="49" t="s">
        <v>14</v>
      </c>
      <c r="C40" s="50"/>
      <c r="D40" s="50"/>
      <c r="E40" s="2">
        <v>4555</v>
      </c>
      <c r="F40" s="2">
        <v>2666</v>
      </c>
      <c r="G40" s="2">
        <v>708</v>
      </c>
      <c r="H40" s="4">
        <f t="shared" si="0"/>
        <v>-73</v>
      </c>
      <c r="I40" s="9">
        <f t="shared" si="1"/>
        <v>708</v>
      </c>
      <c r="J40" s="1">
        <v>781</v>
      </c>
    </row>
    <row r="41" spans="1:10" ht="34.35" customHeight="1" x14ac:dyDescent="0.15">
      <c r="A41" s="41"/>
      <c r="B41" s="56" t="s">
        <v>34</v>
      </c>
      <c r="C41" s="56"/>
      <c r="D41" s="49"/>
      <c r="E41" s="2">
        <v>2275</v>
      </c>
      <c r="F41" s="2">
        <v>1561</v>
      </c>
      <c r="G41" s="2">
        <v>461</v>
      </c>
      <c r="H41" s="4">
        <f>G41-J41</f>
        <v>-54</v>
      </c>
      <c r="I41" s="9">
        <f>G41</f>
        <v>461</v>
      </c>
      <c r="J41" s="1">
        <v>515</v>
      </c>
    </row>
    <row r="42" spans="1:10" ht="34.35" customHeight="1" x14ac:dyDescent="0.15">
      <c r="A42" s="41"/>
      <c r="B42" s="56" t="s">
        <v>35</v>
      </c>
      <c r="C42" s="56"/>
      <c r="D42" s="49"/>
      <c r="E42" s="2">
        <v>1154</v>
      </c>
      <c r="F42" s="2">
        <v>866</v>
      </c>
      <c r="G42" s="2">
        <v>656</v>
      </c>
      <c r="H42" s="4">
        <f>G42-J42</f>
        <v>58</v>
      </c>
      <c r="I42" s="9">
        <f>G42</f>
        <v>656</v>
      </c>
      <c r="J42" s="1">
        <v>598</v>
      </c>
    </row>
    <row r="43" spans="1:10" ht="34.35" customHeight="1" x14ac:dyDescent="0.15">
      <c r="A43" s="42"/>
      <c r="B43" s="56" t="s">
        <v>36</v>
      </c>
      <c r="C43" s="56"/>
      <c r="D43" s="49"/>
      <c r="E43" s="2">
        <v>480</v>
      </c>
      <c r="F43" s="2">
        <v>171</v>
      </c>
      <c r="G43" s="2">
        <v>80</v>
      </c>
      <c r="H43" s="4">
        <f>G43-J43</f>
        <v>8</v>
      </c>
      <c r="I43" s="9">
        <f>G43</f>
        <v>80</v>
      </c>
      <c r="J43" s="1">
        <v>72</v>
      </c>
    </row>
    <row r="44" spans="1:10" ht="34.35" customHeight="1" x14ac:dyDescent="0.15">
      <c r="A44" s="40" t="s">
        <v>88</v>
      </c>
      <c r="B44" s="49" t="s">
        <v>15</v>
      </c>
      <c r="C44" s="50"/>
      <c r="D44" s="50"/>
      <c r="E44" s="2">
        <v>1698</v>
      </c>
      <c r="F44" s="2">
        <v>593</v>
      </c>
      <c r="G44" s="2">
        <v>119</v>
      </c>
      <c r="H44" s="4">
        <f t="shared" si="0"/>
        <v>-10</v>
      </c>
      <c r="I44" s="9">
        <f t="shared" si="1"/>
        <v>119</v>
      </c>
      <c r="J44" s="1">
        <v>129</v>
      </c>
    </row>
    <row r="45" spans="1:10" ht="34.35" customHeight="1" x14ac:dyDescent="0.15">
      <c r="A45" s="41"/>
      <c r="B45" s="56" t="s">
        <v>37</v>
      </c>
      <c r="C45" s="56"/>
      <c r="D45" s="49"/>
      <c r="E45" s="2">
        <v>271</v>
      </c>
      <c r="F45" s="2">
        <v>146</v>
      </c>
      <c r="G45" s="2">
        <v>82</v>
      </c>
      <c r="H45" s="4">
        <f t="shared" si="0"/>
        <v>-46</v>
      </c>
      <c r="I45" s="9">
        <f t="shared" si="1"/>
        <v>82</v>
      </c>
      <c r="J45" s="1">
        <v>128</v>
      </c>
    </row>
    <row r="46" spans="1:10" ht="34.35" customHeight="1" x14ac:dyDescent="0.15">
      <c r="A46" s="41"/>
      <c r="B46" s="52" t="s">
        <v>46</v>
      </c>
      <c r="C46" s="52"/>
      <c r="D46" s="53"/>
      <c r="E46" s="2">
        <v>554</v>
      </c>
      <c r="F46" s="2">
        <v>408</v>
      </c>
      <c r="G46" s="2">
        <v>295</v>
      </c>
      <c r="H46" s="4">
        <f t="shared" si="0"/>
        <v>17</v>
      </c>
      <c r="I46" s="9">
        <f t="shared" si="1"/>
        <v>295</v>
      </c>
      <c r="J46" s="1">
        <v>278</v>
      </c>
    </row>
    <row r="47" spans="1:10" ht="34.35" customHeight="1" x14ac:dyDescent="0.15">
      <c r="A47" s="41"/>
      <c r="B47" s="56" t="s">
        <v>49</v>
      </c>
      <c r="C47" s="56"/>
      <c r="D47" s="49"/>
      <c r="E47" s="2">
        <v>164</v>
      </c>
      <c r="F47" s="2">
        <v>129</v>
      </c>
      <c r="G47" s="2">
        <v>107</v>
      </c>
      <c r="H47" s="4">
        <f t="shared" si="0"/>
        <v>23</v>
      </c>
      <c r="I47" s="9">
        <f>G47</f>
        <v>107</v>
      </c>
      <c r="J47" s="1">
        <v>84</v>
      </c>
    </row>
    <row r="48" spans="1:10" ht="34.35" customHeight="1" x14ac:dyDescent="0.15">
      <c r="A48" s="41"/>
      <c r="B48" s="52" t="s">
        <v>50</v>
      </c>
      <c r="C48" s="52"/>
      <c r="D48" s="53"/>
      <c r="E48" s="2">
        <v>107</v>
      </c>
      <c r="F48" s="2">
        <v>81</v>
      </c>
      <c r="G48" s="2">
        <v>67</v>
      </c>
      <c r="H48" s="4">
        <f t="shared" si="0"/>
        <v>13</v>
      </c>
      <c r="I48" s="18">
        <f>G48</f>
        <v>67</v>
      </c>
      <c r="J48" s="1">
        <v>54</v>
      </c>
    </row>
    <row r="49" spans="1:10" ht="34.35" customHeight="1" thickBot="1" x14ac:dyDescent="0.2">
      <c r="A49" s="41"/>
      <c r="B49" s="60" t="s">
        <v>19</v>
      </c>
      <c r="C49" s="60"/>
      <c r="D49" s="61"/>
      <c r="E49" s="5">
        <v>7</v>
      </c>
      <c r="F49" s="5">
        <v>7</v>
      </c>
      <c r="G49" s="5">
        <v>6</v>
      </c>
      <c r="H49" s="12">
        <f>G49-J49</f>
        <v>6</v>
      </c>
      <c r="I49" s="13">
        <f>G49</f>
        <v>6</v>
      </c>
      <c r="J49" s="1">
        <v>0</v>
      </c>
    </row>
    <row r="50" spans="1:10" ht="34.35" customHeight="1" thickBot="1" x14ac:dyDescent="0.2">
      <c r="A50" s="43" t="s">
        <v>18</v>
      </c>
      <c r="B50" s="44"/>
      <c r="C50" s="44"/>
      <c r="D50" s="45"/>
      <c r="E50" s="25">
        <f>SUM(E4:E49)</f>
        <v>82399</v>
      </c>
      <c r="F50" s="25">
        <f t="shared" ref="F50:G50" si="5">SUM(F4:F49)</f>
        <v>38409</v>
      </c>
      <c r="G50" s="25">
        <f t="shared" si="5"/>
        <v>14336</v>
      </c>
      <c r="H50" s="26">
        <f>SUM(H4:H49)</f>
        <v>-138</v>
      </c>
      <c r="I50" s="27">
        <f t="shared" ref="I50" si="6">SUM(I4:I48)</f>
        <v>14330</v>
      </c>
    </row>
    <row r="51" spans="1:10" ht="35.25" customHeight="1" x14ac:dyDescent="0.15">
      <c r="B51" s="15"/>
      <c r="C51" s="15"/>
      <c r="D51" s="15"/>
      <c r="E51" s="16"/>
      <c r="F51" s="16"/>
      <c r="G51" s="16"/>
      <c r="H51" s="14"/>
      <c r="I51" s="17"/>
    </row>
    <row r="52" spans="1:10" ht="9" customHeight="1" x14ac:dyDescent="0.15">
      <c r="B52" s="54"/>
      <c r="C52" s="55"/>
      <c r="D52" s="55"/>
      <c r="E52" s="55"/>
      <c r="F52" s="55"/>
      <c r="G52" s="55"/>
      <c r="H52" s="21"/>
    </row>
    <row r="53" spans="1:10" ht="30.75" customHeight="1" x14ac:dyDescent="0.15"/>
  </sheetData>
  <mergeCells count="60">
    <mergeCell ref="A34:A36"/>
    <mergeCell ref="B16:D16"/>
    <mergeCell ref="B26:D26"/>
    <mergeCell ref="B27:D27"/>
    <mergeCell ref="B28:D28"/>
    <mergeCell ref="B17:D17"/>
    <mergeCell ref="C20:C21"/>
    <mergeCell ref="B1:H1"/>
    <mergeCell ref="B2:H2"/>
    <mergeCell ref="B3:D3"/>
    <mergeCell ref="B4:B9"/>
    <mergeCell ref="C4:C5"/>
    <mergeCell ref="C6:D6"/>
    <mergeCell ref="C7:D7"/>
    <mergeCell ref="C8:D8"/>
    <mergeCell ref="C9:D9"/>
    <mergeCell ref="B40:D40"/>
    <mergeCell ref="B44:D44"/>
    <mergeCell ref="B49:D49"/>
    <mergeCell ref="B30:D30"/>
    <mergeCell ref="B37:D37"/>
    <mergeCell ref="B42:D42"/>
    <mergeCell ref="B41:D41"/>
    <mergeCell ref="B31:D31"/>
    <mergeCell ref="B33:D33"/>
    <mergeCell ref="B38:D38"/>
    <mergeCell ref="B39:D39"/>
    <mergeCell ref="B34:D34"/>
    <mergeCell ref="B52:G52"/>
    <mergeCell ref="B12:D12"/>
    <mergeCell ref="B13:D13"/>
    <mergeCell ref="B14:D14"/>
    <mergeCell ref="B15:D15"/>
    <mergeCell ref="B32:D32"/>
    <mergeCell ref="B43:D43"/>
    <mergeCell ref="B45:D45"/>
    <mergeCell ref="B24:D24"/>
    <mergeCell ref="B35:D35"/>
    <mergeCell ref="B22:D22"/>
    <mergeCell ref="B29:D29"/>
    <mergeCell ref="B47:D47"/>
    <mergeCell ref="B48:D48"/>
    <mergeCell ref="B18:B21"/>
    <mergeCell ref="C18:D18"/>
    <mergeCell ref="A44:A49"/>
    <mergeCell ref="A40:A43"/>
    <mergeCell ref="A50:D50"/>
    <mergeCell ref="B10:B11"/>
    <mergeCell ref="A4:A21"/>
    <mergeCell ref="A25:A28"/>
    <mergeCell ref="A22:A24"/>
    <mergeCell ref="A37:A39"/>
    <mergeCell ref="A29:A33"/>
    <mergeCell ref="B23:D23"/>
    <mergeCell ref="B25:D25"/>
    <mergeCell ref="B36:D36"/>
    <mergeCell ref="C11:D11"/>
    <mergeCell ref="C10:D10"/>
    <mergeCell ref="C19:D19"/>
    <mergeCell ref="B46:D46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62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5097</v>
      </c>
      <c r="F4" s="32">
        <v>2255</v>
      </c>
      <c r="G4" s="32">
        <v>420</v>
      </c>
      <c r="H4" s="33">
        <f>G4-'201712'!G4</f>
        <v>-32</v>
      </c>
      <c r="I4" s="10">
        <f>'201712'!I4+G4</f>
        <v>4408</v>
      </c>
    </row>
    <row r="5" spans="1:9" ht="34.15" customHeight="1" x14ac:dyDescent="0.15">
      <c r="A5" s="41"/>
      <c r="B5" s="49"/>
      <c r="C5" s="51"/>
      <c r="D5" s="23" t="s">
        <v>4</v>
      </c>
      <c r="E5" s="2">
        <v>5480</v>
      </c>
      <c r="F5" s="2">
        <v>2941</v>
      </c>
      <c r="G5" s="2">
        <v>952</v>
      </c>
      <c r="H5" s="4">
        <f>G5-'201712'!G5</f>
        <v>-2</v>
      </c>
      <c r="I5" s="9">
        <f>'201712'!I5+G5</f>
        <v>10760</v>
      </c>
    </row>
    <row r="6" spans="1:9" ht="34.15" customHeight="1" x14ac:dyDescent="0.15">
      <c r="A6" s="41"/>
      <c r="B6" s="49"/>
      <c r="C6" s="51" t="s">
        <v>7</v>
      </c>
      <c r="D6" s="51"/>
      <c r="E6" s="2">
        <v>3157</v>
      </c>
      <c r="F6" s="2">
        <v>1410</v>
      </c>
      <c r="G6" s="2">
        <v>305</v>
      </c>
      <c r="H6" s="4">
        <f>G6-'201712'!G6</f>
        <v>-62</v>
      </c>
      <c r="I6" s="9">
        <f>'201712'!I6+G6</f>
        <v>3857</v>
      </c>
    </row>
    <row r="7" spans="1:9" ht="34.15" customHeight="1" x14ac:dyDescent="0.15">
      <c r="A7" s="41"/>
      <c r="B7" s="49"/>
      <c r="C7" s="51" t="s">
        <v>5</v>
      </c>
      <c r="D7" s="51"/>
      <c r="E7" s="2">
        <v>4291</v>
      </c>
      <c r="F7" s="2">
        <v>1743</v>
      </c>
      <c r="G7" s="2">
        <v>534</v>
      </c>
      <c r="H7" s="4">
        <f>G7-'201712'!G7</f>
        <v>39</v>
      </c>
      <c r="I7" s="9">
        <f>'201712'!I7+G7</f>
        <v>5412</v>
      </c>
    </row>
    <row r="8" spans="1:9" ht="34.15" customHeight="1" x14ac:dyDescent="0.15">
      <c r="A8" s="41"/>
      <c r="B8" s="49"/>
      <c r="C8" s="51" t="s">
        <v>6</v>
      </c>
      <c r="D8" s="51"/>
      <c r="E8" s="2">
        <v>1566</v>
      </c>
      <c r="F8" s="2">
        <v>797</v>
      </c>
      <c r="G8" s="2">
        <v>237</v>
      </c>
      <c r="H8" s="4">
        <f>G8-'201712'!G8</f>
        <v>-70</v>
      </c>
      <c r="I8" s="9">
        <f>'201712'!I8+G8</f>
        <v>2936</v>
      </c>
    </row>
    <row r="9" spans="1:9" ht="34.15" customHeight="1" x14ac:dyDescent="0.15">
      <c r="A9" s="41"/>
      <c r="B9" s="49"/>
      <c r="C9" s="51" t="s">
        <v>17</v>
      </c>
      <c r="D9" s="51"/>
      <c r="E9" s="2">
        <v>844</v>
      </c>
      <c r="F9" s="2">
        <v>483</v>
      </c>
      <c r="G9" s="2">
        <v>210</v>
      </c>
      <c r="H9" s="4">
        <f>G9-'201712'!G9</f>
        <v>5</v>
      </c>
      <c r="I9" s="9">
        <f>'201712'!I9+G9</f>
        <v>2379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2177</v>
      </c>
      <c r="F10" s="2">
        <v>1129</v>
      </c>
      <c r="G10" s="2">
        <v>348</v>
      </c>
      <c r="H10" s="4">
        <f>G10-'201712'!G10</f>
        <v>-40</v>
      </c>
      <c r="I10" s="9">
        <f>'201712'!I10+G10</f>
        <v>3729</v>
      </c>
    </row>
    <row r="11" spans="1:9" ht="34.15" customHeight="1" x14ac:dyDescent="0.15">
      <c r="A11" s="41"/>
      <c r="B11" s="47"/>
      <c r="C11" s="51" t="s">
        <v>7</v>
      </c>
      <c r="D11" s="51"/>
      <c r="E11" s="2">
        <v>0</v>
      </c>
      <c r="F11" s="2">
        <v>0</v>
      </c>
      <c r="G11" s="2">
        <v>0</v>
      </c>
      <c r="H11" s="4">
        <f>G11-'201712'!G11</f>
        <v>-249</v>
      </c>
      <c r="I11" s="9">
        <f>'201712'!I11+G11</f>
        <v>3622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5417</v>
      </c>
      <c r="F12" s="2">
        <v>2309</v>
      </c>
      <c r="G12" s="2">
        <v>1087</v>
      </c>
      <c r="H12" s="4">
        <f>G12-'201712'!G12</f>
        <v>-96</v>
      </c>
      <c r="I12" s="9">
        <f>'201712'!I12+G12</f>
        <v>11528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961</v>
      </c>
      <c r="F13" s="2">
        <v>577</v>
      </c>
      <c r="G13" s="2">
        <v>340</v>
      </c>
      <c r="H13" s="4">
        <f>G13-'201712'!G13</f>
        <v>-79</v>
      </c>
      <c r="I13" s="9">
        <f>'201712'!I13+G13</f>
        <v>4056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2002</v>
      </c>
      <c r="F14" s="2">
        <v>1009</v>
      </c>
      <c r="G14" s="2">
        <v>316</v>
      </c>
      <c r="H14" s="4">
        <f>G14-'201712'!G14</f>
        <v>5</v>
      </c>
      <c r="I14" s="9">
        <f>'201712'!I14+G14</f>
        <v>2915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674</v>
      </c>
      <c r="F15" s="2">
        <v>357</v>
      </c>
      <c r="G15" s="2">
        <v>190</v>
      </c>
      <c r="H15" s="4">
        <f>G15-'201712'!G15</f>
        <v>21</v>
      </c>
      <c r="I15" s="9">
        <f>'201712'!I15+G15</f>
        <v>1482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343</v>
      </c>
      <c r="F16" s="2">
        <v>196</v>
      </c>
      <c r="G16" s="2">
        <v>110</v>
      </c>
      <c r="H16" s="4">
        <f>G16-'201712'!G16</f>
        <v>-10</v>
      </c>
      <c r="I16" s="9">
        <f>'201712'!I16+G16</f>
        <v>1372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1375</v>
      </c>
      <c r="F17" s="2">
        <v>879</v>
      </c>
      <c r="G17" s="2">
        <v>449</v>
      </c>
      <c r="H17" s="4">
        <f>G17-'201712'!G17</f>
        <v>19</v>
      </c>
      <c r="I17" s="9">
        <f>'201712'!I17+G17</f>
        <v>3888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5343</v>
      </c>
      <c r="F18" s="2">
        <v>1388</v>
      </c>
      <c r="G18" s="2">
        <v>206</v>
      </c>
      <c r="H18" s="4">
        <f>G18-'201712'!G18</f>
        <v>9</v>
      </c>
      <c r="I18" s="9">
        <f>'201712'!I18+G18</f>
        <v>1991</v>
      </c>
    </row>
    <row r="19" spans="1:9" ht="34.15" customHeight="1" x14ac:dyDescent="0.15">
      <c r="A19" s="41"/>
      <c r="B19" s="59"/>
      <c r="C19" s="51" t="s">
        <v>5</v>
      </c>
      <c r="D19" s="51"/>
      <c r="E19" s="2">
        <v>7343</v>
      </c>
      <c r="F19" s="2">
        <v>1561</v>
      </c>
      <c r="G19" s="2">
        <v>301</v>
      </c>
      <c r="H19" s="4">
        <f>G19-'201712'!G19</f>
        <v>9</v>
      </c>
      <c r="I19" s="9">
        <f>'201712'!I19+G19</f>
        <v>2760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4358</v>
      </c>
      <c r="F20" s="2">
        <v>1218</v>
      </c>
      <c r="G20" s="2">
        <v>160</v>
      </c>
      <c r="H20" s="4">
        <f>G20-'201712'!G20</f>
        <v>18</v>
      </c>
      <c r="I20" s="9">
        <f>'201712'!I20+G20</f>
        <v>1401</v>
      </c>
    </row>
    <row r="21" spans="1:9" ht="34.15" customHeight="1" x14ac:dyDescent="0.15">
      <c r="A21" s="42"/>
      <c r="B21" s="47"/>
      <c r="C21" s="67"/>
      <c r="D21" s="24" t="s">
        <v>4</v>
      </c>
      <c r="E21" s="2">
        <v>734</v>
      </c>
      <c r="F21" s="2">
        <v>484</v>
      </c>
      <c r="G21" s="2">
        <v>143</v>
      </c>
      <c r="H21" s="4">
        <f>G21-'201712'!G21</f>
        <v>27</v>
      </c>
      <c r="I21" s="9">
        <f>'201712'!I21+G21</f>
        <v>1157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1273</v>
      </c>
      <c r="F22" s="2">
        <v>387</v>
      </c>
      <c r="G22" s="2">
        <v>90</v>
      </c>
      <c r="H22" s="4">
        <f>G22-'201712'!G22</f>
        <v>-29</v>
      </c>
      <c r="I22" s="9">
        <f>'201712'!I22+G22</f>
        <v>1291</v>
      </c>
    </row>
    <row r="23" spans="1:9" ht="34.15" customHeight="1" x14ac:dyDescent="0.15">
      <c r="A23" s="41"/>
      <c r="B23" s="49" t="s">
        <v>9</v>
      </c>
      <c r="C23" s="50"/>
      <c r="D23" s="50"/>
      <c r="E23" s="2">
        <v>427</v>
      </c>
      <c r="F23" s="2">
        <v>221</v>
      </c>
      <c r="G23" s="2">
        <v>89</v>
      </c>
      <c r="H23" s="4">
        <f>G23-'201712'!G23</f>
        <v>2</v>
      </c>
      <c r="I23" s="9">
        <f>'201712'!I23+G23</f>
        <v>1472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1197</v>
      </c>
      <c r="F24" s="2">
        <v>905</v>
      </c>
      <c r="G24" s="2">
        <v>224</v>
      </c>
      <c r="H24" s="4">
        <f>G24-'201712'!G24</f>
        <v>-35</v>
      </c>
      <c r="I24" s="9">
        <f>'201712'!I24+G24</f>
        <v>3031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1840</v>
      </c>
      <c r="F25" s="2">
        <v>680</v>
      </c>
      <c r="G25" s="2">
        <v>218</v>
      </c>
      <c r="H25" s="4">
        <f>G25-'201712'!G25</f>
        <v>49</v>
      </c>
      <c r="I25" s="9">
        <f>'201712'!I25+G25</f>
        <v>2331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807</v>
      </c>
      <c r="F26" s="2">
        <v>637</v>
      </c>
      <c r="G26" s="2">
        <v>470</v>
      </c>
      <c r="H26" s="4">
        <f>G26-'201712'!G26</f>
        <v>-34</v>
      </c>
      <c r="I26" s="9">
        <f>'201712'!I26+G26</f>
        <v>8786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145</v>
      </c>
      <c r="F27" s="2">
        <v>112</v>
      </c>
      <c r="G27" s="2">
        <v>50</v>
      </c>
      <c r="H27" s="4">
        <f>G27-'201712'!G27</f>
        <v>3</v>
      </c>
      <c r="I27" s="9">
        <f>'201712'!I27+G27</f>
        <v>661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132</v>
      </c>
      <c r="F28" s="2">
        <v>45</v>
      </c>
      <c r="G28" s="2">
        <v>6</v>
      </c>
      <c r="H28" s="4">
        <f>G28-'201712'!G28</f>
        <v>-1</v>
      </c>
      <c r="I28" s="9">
        <f>'201712'!I28+G28</f>
        <v>149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1791</v>
      </c>
      <c r="F29" s="2">
        <v>572</v>
      </c>
      <c r="G29" s="2">
        <v>155</v>
      </c>
      <c r="H29" s="4">
        <f>G29-'201712'!G29</f>
        <v>-28</v>
      </c>
      <c r="I29" s="9">
        <f>'201712'!I29+G29</f>
        <v>1719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377</v>
      </c>
      <c r="F30" s="2">
        <v>187</v>
      </c>
      <c r="G30" s="2">
        <v>98</v>
      </c>
      <c r="H30" s="4">
        <f>G30-'201712'!G30</f>
        <v>8</v>
      </c>
      <c r="I30" s="9">
        <f>'201712'!I30+G30</f>
        <v>1044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745</v>
      </c>
      <c r="F31" s="2">
        <v>509</v>
      </c>
      <c r="G31" s="2">
        <v>211</v>
      </c>
      <c r="H31" s="4">
        <f>G31-'201712'!G31</f>
        <v>-8</v>
      </c>
      <c r="I31" s="9">
        <f>'201712'!I31+G31</f>
        <v>2131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1054</v>
      </c>
      <c r="F32" s="2">
        <v>457</v>
      </c>
      <c r="G32" s="2">
        <v>268</v>
      </c>
      <c r="H32" s="4">
        <f>G32-'201712'!G32</f>
        <v>19</v>
      </c>
      <c r="I32" s="9">
        <f>'201712'!I32+G32</f>
        <v>2633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9</v>
      </c>
      <c r="F33" s="2">
        <v>9</v>
      </c>
      <c r="G33" s="2">
        <v>8</v>
      </c>
      <c r="H33" s="4">
        <f>G33-'201712'!G33</f>
        <v>-13</v>
      </c>
      <c r="I33" s="9">
        <f>'201712'!I33+G33</f>
        <v>1394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2423</v>
      </c>
      <c r="F34" s="2">
        <v>683</v>
      </c>
      <c r="G34" s="2">
        <v>166</v>
      </c>
      <c r="H34" s="4">
        <f>G34-'201712'!G34</f>
        <v>-24</v>
      </c>
      <c r="I34" s="9">
        <f>'201712'!I34+G34</f>
        <v>953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289</v>
      </c>
      <c r="F35" s="2">
        <v>206</v>
      </c>
      <c r="G35" s="2">
        <v>74</v>
      </c>
      <c r="H35" s="4">
        <f>G35-'201712'!G35</f>
        <v>-25</v>
      </c>
      <c r="I35" s="9">
        <f>'201712'!I35+G35</f>
        <v>1058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715</v>
      </c>
      <c r="F36" s="2">
        <v>609</v>
      </c>
      <c r="G36" s="2">
        <v>370</v>
      </c>
      <c r="H36" s="4">
        <f>G36-'201712'!G36</f>
        <v>16</v>
      </c>
      <c r="I36" s="9">
        <f>'201712'!I36+G36</f>
        <v>4121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2288</v>
      </c>
      <c r="F37" s="2">
        <v>605</v>
      </c>
      <c r="G37" s="2">
        <v>109</v>
      </c>
      <c r="H37" s="4">
        <f>G37-'201712'!G37</f>
        <v>-17</v>
      </c>
      <c r="I37" s="9">
        <f>'201712'!I37+G37</f>
        <v>1507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752</v>
      </c>
      <c r="F38" s="2">
        <v>467</v>
      </c>
      <c r="G38" s="2">
        <v>293</v>
      </c>
      <c r="H38" s="4">
        <f>G38-'201712'!G38</f>
        <v>61</v>
      </c>
      <c r="I38" s="9">
        <f>'201712'!I38+G38</f>
        <v>3257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319</v>
      </c>
      <c r="F39" s="2">
        <v>119</v>
      </c>
      <c r="G39" s="2">
        <v>44</v>
      </c>
      <c r="H39" s="4">
        <f>G39-'201712'!G39</f>
        <v>-7</v>
      </c>
      <c r="I39" s="9">
        <f>'201712'!I39+G39</f>
        <v>618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4339</v>
      </c>
      <c r="F40" s="2">
        <v>2169</v>
      </c>
      <c r="G40" s="2">
        <v>646</v>
      </c>
      <c r="H40" s="4">
        <f>G40-'201712'!G40</f>
        <v>-71</v>
      </c>
      <c r="I40" s="9">
        <f>'201712'!I40+G40</f>
        <v>7044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2618</v>
      </c>
      <c r="F41" s="2">
        <v>1658</v>
      </c>
      <c r="G41" s="2">
        <v>510</v>
      </c>
      <c r="H41" s="4">
        <f>G41-'201712'!G41</f>
        <v>-47</v>
      </c>
      <c r="I41" s="9">
        <f>'201712'!I41+G41</f>
        <v>5558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1227</v>
      </c>
      <c r="F42" s="2">
        <v>758</v>
      </c>
      <c r="G42" s="2">
        <v>542</v>
      </c>
      <c r="H42" s="4">
        <f>G42-'201712'!G42</f>
        <v>79</v>
      </c>
      <c r="I42" s="9">
        <f>'201712'!I42+G42</f>
        <v>6989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614</v>
      </c>
      <c r="F43" s="2">
        <v>201</v>
      </c>
      <c r="G43" s="2">
        <v>95</v>
      </c>
      <c r="H43" s="4">
        <f>G43-'201712'!G43</f>
        <v>22</v>
      </c>
      <c r="I43" s="9">
        <f>'201712'!I43+G43</f>
        <v>869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1528</v>
      </c>
      <c r="F44" s="2">
        <v>514</v>
      </c>
      <c r="G44" s="2">
        <v>75</v>
      </c>
      <c r="H44" s="4">
        <f>G44-'201712'!G44</f>
        <v>-16</v>
      </c>
      <c r="I44" s="9">
        <f>'201712'!I44+G44</f>
        <v>1010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347</v>
      </c>
      <c r="F45" s="2">
        <v>146</v>
      </c>
      <c r="G45" s="2">
        <v>77</v>
      </c>
      <c r="H45" s="4">
        <f>G45-'201712'!G45</f>
        <v>-9</v>
      </c>
      <c r="I45" s="9">
        <f>'201712'!I45+G45</f>
        <v>917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419</v>
      </c>
      <c r="F46" s="2">
        <v>335</v>
      </c>
      <c r="G46" s="2">
        <v>207</v>
      </c>
      <c r="H46" s="4">
        <f>G46-'201712'!G46</f>
        <v>-21</v>
      </c>
      <c r="I46" s="9">
        <f>'201712'!I46+G46</f>
        <v>3556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150</v>
      </c>
      <c r="F47" s="2">
        <v>96</v>
      </c>
      <c r="G47" s="2">
        <v>47</v>
      </c>
      <c r="H47" s="4">
        <f>G47-'201712'!G47</f>
        <v>-10</v>
      </c>
      <c r="I47" s="9">
        <f>'201712'!I47+G47</f>
        <v>1089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75</v>
      </c>
      <c r="F48" s="2">
        <v>58</v>
      </c>
      <c r="G48" s="2">
        <v>35</v>
      </c>
      <c r="H48" s="4">
        <f>G48-'201712'!G48</f>
        <v>-9</v>
      </c>
      <c r="I48" s="9">
        <f>'201712'!I48+G48</f>
        <v>648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0</v>
      </c>
      <c r="F49" s="5">
        <v>0</v>
      </c>
      <c r="G49" s="5">
        <v>0</v>
      </c>
      <c r="H49" s="12">
        <f>G49-'201712'!G49</f>
        <v>0</v>
      </c>
      <c r="I49" s="13">
        <f>'201712'!I49+G49</f>
        <v>1105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79062</v>
      </c>
      <c r="F50" s="25">
        <f t="shared" ref="F50:G50" si="0">SUM(F4:F49)</f>
        <v>34081</v>
      </c>
      <c r="G50" s="25">
        <f t="shared" si="0"/>
        <v>11485</v>
      </c>
      <c r="H50" s="28">
        <f>SUM(H4:H49)</f>
        <v>-633</v>
      </c>
      <c r="I50" s="27">
        <f>SUM(I4:I49)</f>
        <v>136594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63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5228</v>
      </c>
      <c r="F4" s="32">
        <v>2312</v>
      </c>
      <c r="G4" s="32">
        <v>408</v>
      </c>
      <c r="H4" s="33">
        <f>G4-'201801'!G4</f>
        <v>-12</v>
      </c>
      <c r="I4" s="10">
        <f>'201801'!I4+G4</f>
        <v>4816</v>
      </c>
    </row>
    <row r="5" spans="1:9" ht="34.15" customHeight="1" x14ac:dyDescent="0.15">
      <c r="A5" s="41"/>
      <c r="B5" s="49"/>
      <c r="C5" s="51"/>
      <c r="D5" s="23" t="s">
        <v>4</v>
      </c>
      <c r="E5" s="2">
        <v>5445</v>
      </c>
      <c r="F5" s="2">
        <v>2993</v>
      </c>
      <c r="G5" s="2">
        <v>883</v>
      </c>
      <c r="H5" s="4">
        <f>G5-'201801'!G5</f>
        <v>-69</v>
      </c>
      <c r="I5" s="9">
        <f>'201801'!I5+G5</f>
        <v>11643</v>
      </c>
    </row>
    <row r="6" spans="1:9" ht="34.15" customHeight="1" x14ac:dyDescent="0.15">
      <c r="A6" s="41"/>
      <c r="B6" s="49"/>
      <c r="C6" s="51" t="s">
        <v>7</v>
      </c>
      <c r="D6" s="51"/>
      <c r="E6" s="2">
        <v>3289</v>
      </c>
      <c r="F6" s="2">
        <v>1472</v>
      </c>
      <c r="G6" s="2">
        <v>303</v>
      </c>
      <c r="H6" s="4">
        <f>G6-'201801'!G6</f>
        <v>-2</v>
      </c>
      <c r="I6" s="9">
        <f>'201801'!I6+G6</f>
        <v>4160</v>
      </c>
    </row>
    <row r="7" spans="1:9" ht="34.15" customHeight="1" x14ac:dyDescent="0.15">
      <c r="A7" s="41"/>
      <c r="B7" s="49"/>
      <c r="C7" s="51" t="s">
        <v>5</v>
      </c>
      <c r="D7" s="51"/>
      <c r="E7" s="2">
        <v>4365</v>
      </c>
      <c r="F7" s="2">
        <v>1841</v>
      </c>
      <c r="G7" s="2">
        <v>536</v>
      </c>
      <c r="H7" s="4">
        <f>G7-'201801'!G7</f>
        <v>2</v>
      </c>
      <c r="I7" s="9">
        <f>'201801'!I7+G7</f>
        <v>5948</v>
      </c>
    </row>
    <row r="8" spans="1:9" ht="34.15" customHeight="1" x14ac:dyDescent="0.15">
      <c r="A8" s="41"/>
      <c r="B8" s="49"/>
      <c r="C8" s="51" t="s">
        <v>6</v>
      </c>
      <c r="D8" s="51"/>
      <c r="E8" s="2">
        <v>1720</v>
      </c>
      <c r="F8" s="2">
        <v>888</v>
      </c>
      <c r="G8" s="2">
        <v>274</v>
      </c>
      <c r="H8" s="4">
        <f>G8-'201801'!G8</f>
        <v>37</v>
      </c>
      <c r="I8" s="9">
        <f>'201801'!I8+G8</f>
        <v>3210</v>
      </c>
    </row>
    <row r="9" spans="1:9" ht="34.15" customHeight="1" x14ac:dyDescent="0.15">
      <c r="A9" s="41"/>
      <c r="B9" s="49"/>
      <c r="C9" s="51" t="s">
        <v>17</v>
      </c>
      <c r="D9" s="51"/>
      <c r="E9" s="2">
        <v>1006</v>
      </c>
      <c r="F9" s="2">
        <v>611</v>
      </c>
      <c r="G9" s="2">
        <v>232</v>
      </c>
      <c r="H9" s="4">
        <f>G9-'201801'!G9</f>
        <v>22</v>
      </c>
      <c r="I9" s="9">
        <f>'201801'!I9+G9</f>
        <v>2611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2308</v>
      </c>
      <c r="F10" s="2">
        <v>1126</v>
      </c>
      <c r="G10" s="2">
        <v>281</v>
      </c>
      <c r="H10" s="4">
        <f>G10-'201801'!G10</f>
        <v>-67</v>
      </c>
      <c r="I10" s="9">
        <f>'201801'!I10+G10</f>
        <v>4010</v>
      </c>
    </row>
    <row r="11" spans="1:9" ht="34.15" customHeight="1" x14ac:dyDescent="0.15">
      <c r="A11" s="41"/>
      <c r="B11" s="47"/>
      <c r="C11" s="51" t="s">
        <v>7</v>
      </c>
      <c r="D11" s="51"/>
      <c r="E11" s="2">
        <v>0</v>
      </c>
      <c r="F11" s="2">
        <v>0</v>
      </c>
      <c r="G11" s="2">
        <v>0</v>
      </c>
      <c r="H11" s="4">
        <f>G11-'201801'!G11</f>
        <v>0</v>
      </c>
      <c r="I11" s="9">
        <f>'201801'!I11+G11</f>
        <v>3622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5159</v>
      </c>
      <c r="F12" s="2">
        <v>2056</v>
      </c>
      <c r="G12" s="2">
        <v>938</v>
      </c>
      <c r="H12" s="4">
        <f>G12-'201801'!G12</f>
        <v>-149</v>
      </c>
      <c r="I12" s="9">
        <f>'201801'!I12+G12</f>
        <v>12466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1103</v>
      </c>
      <c r="F13" s="2">
        <v>688</v>
      </c>
      <c r="G13" s="2">
        <v>400</v>
      </c>
      <c r="H13" s="4">
        <f>G13-'201801'!G13</f>
        <v>60</v>
      </c>
      <c r="I13" s="9">
        <f>'201801'!I13+G13</f>
        <v>4456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1854</v>
      </c>
      <c r="F14" s="2">
        <v>898</v>
      </c>
      <c r="G14" s="2">
        <v>290</v>
      </c>
      <c r="H14" s="4">
        <f>G14-'201801'!G14</f>
        <v>-26</v>
      </c>
      <c r="I14" s="9">
        <f>'201801'!I14+G14</f>
        <v>3205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567</v>
      </c>
      <c r="F15" s="2">
        <v>294</v>
      </c>
      <c r="G15" s="2">
        <v>132</v>
      </c>
      <c r="H15" s="4">
        <f>G15-'201801'!G15</f>
        <v>-58</v>
      </c>
      <c r="I15" s="9">
        <f>'201801'!I15+G15</f>
        <v>1614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509</v>
      </c>
      <c r="F16" s="2">
        <v>235</v>
      </c>
      <c r="G16" s="2">
        <v>132</v>
      </c>
      <c r="H16" s="4">
        <f>G16-'201801'!G16</f>
        <v>22</v>
      </c>
      <c r="I16" s="9">
        <f>'201801'!I16+G16</f>
        <v>1504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1195</v>
      </c>
      <c r="F17" s="2">
        <v>730</v>
      </c>
      <c r="G17" s="2">
        <v>368</v>
      </c>
      <c r="H17" s="4">
        <f>G17-'201801'!G17</f>
        <v>-81</v>
      </c>
      <c r="I17" s="9">
        <f>'201801'!I17+G17</f>
        <v>4256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5218</v>
      </c>
      <c r="F18" s="2">
        <v>1288</v>
      </c>
      <c r="G18" s="2">
        <v>204</v>
      </c>
      <c r="H18" s="4">
        <f>G18-'201801'!G18</f>
        <v>-2</v>
      </c>
      <c r="I18" s="9">
        <f>'201801'!I18+G18</f>
        <v>2195</v>
      </c>
    </row>
    <row r="19" spans="1:9" ht="34.15" customHeight="1" x14ac:dyDescent="0.15">
      <c r="A19" s="41"/>
      <c r="B19" s="59"/>
      <c r="C19" s="51" t="s">
        <v>5</v>
      </c>
      <c r="D19" s="51"/>
      <c r="E19" s="2">
        <v>7299</v>
      </c>
      <c r="F19" s="2">
        <v>1460</v>
      </c>
      <c r="G19" s="2">
        <v>275</v>
      </c>
      <c r="H19" s="4">
        <f>G19-'201801'!G19</f>
        <v>-26</v>
      </c>
      <c r="I19" s="9">
        <f>'201801'!I19+G19</f>
        <v>3035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4094</v>
      </c>
      <c r="F20" s="2">
        <v>1122</v>
      </c>
      <c r="G20" s="2">
        <v>147</v>
      </c>
      <c r="H20" s="4">
        <f>G20-'201801'!G20</f>
        <v>-13</v>
      </c>
      <c r="I20" s="9">
        <f>'201801'!I20+G20</f>
        <v>1548</v>
      </c>
    </row>
    <row r="21" spans="1:9" ht="34.15" customHeight="1" x14ac:dyDescent="0.15">
      <c r="A21" s="42"/>
      <c r="B21" s="47"/>
      <c r="C21" s="67"/>
      <c r="D21" s="24" t="s">
        <v>4</v>
      </c>
      <c r="E21" s="2">
        <v>669</v>
      </c>
      <c r="F21" s="2">
        <v>445</v>
      </c>
      <c r="G21" s="2">
        <v>142</v>
      </c>
      <c r="H21" s="4">
        <f>G21-'201801'!G21</f>
        <v>-1</v>
      </c>
      <c r="I21" s="9">
        <f>'201801'!I21+G21</f>
        <v>1299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0</v>
      </c>
      <c r="F22" s="2">
        <v>0</v>
      </c>
      <c r="G22" s="2">
        <v>0</v>
      </c>
      <c r="H22" s="4">
        <f>G22-'201801'!G22</f>
        <v>-90</v>
      </c>
      <c r="I22" s="9">
        <f>'201801'!I22+G22</f>
        <v>1291</v>
      </c>
    </row>
    <row r="23" spans="1:9" ht="34.15" customHeight="1" x14ac:dyDescent="0.15">
      <c r="A23" s="41"/>
      <c r="B23" s="49" t="s">
        <v>9</v>
      </c>
      <c r="C23" s="50"/>
      <c r="D23" s="50"/>
      <c r="E23" s="2">
        <v>455</v>
      </c>
      <c r="F23" s="2">
        <v>228</v>
      </c>
      <c r="G23" s="2">
        <v>102</v>
      </c>
      <c r="H23" s="4">
        <f>G23-'201801'!G23</f>
        <v>13</v>
      </c>
      <c r="I23" s="9">
        <f>'201801'!I23+G23</f>
        <v>1574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1319</v>
      </c>
      <c r="F24" s="2">
        <v>935</v>
      </c>
      <c r="G24" s="2">
        <v>317</v>
      </c>
      <c r="H24" s="4">
        <f>G24-'201801'!G24</f>
        <v>93</v>
      </c>
      <c r="I24" s="9">
        <f>'201801'!I24+G24</f>
        <v>3348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1503</v>
      </c>
      <c r="F25" s="2">
        <v>591</v>
      </c>
      <c r="G25" s="2">
        <v>164</v>
      </c>
      <c r="H25" s="4">
        <f>G25-'201801'!G25</f>
        <v>-54</v>
      </c>
      <c r="I25" s="9">
        <f>'201801'!I25+G25</f>
        <v>2495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854</v>
      </c>
      <c r="F26" s="2">
        <v>633</v>
      </c>
      <c r="G26" s="2">
        <v>464</v>
      </c>
      <c r="H26" s="4">
        <f>G26-'201801'!G26</f>
        <v>-6</v>
      </c>
      <c r="I26" s="9">
        <f>'201801'!I26+G26</f>
        <v>9250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161</v>
      </c>
      <c r="F27" s="2">
        <v>115</v>
      </c>
      <c r="G27" s="2">
        <v>39</v>
      </c>
      <c r="H27" s="4">
        <f>G27-'201801'!G27</f>
        <v>-11</v>
      </c>
      <c r="I27" s="9">
        <f>'201801'!I27+G27</f>
        <v>700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144</v>
      </c>
      <c r="F28" s="2">
        <v>39</v>
      </c>
      <c r="G28" s="2">
        <v>6</v>
      </c>
      <c r="H28" s="4">
        <f>G28-'201801'!G28</f>
        <v>0</v>
      </c>
      <c r="I28" s="9">
        <f>'201801'!I28+G28</f>
        <v>155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1663</v>
      </c>
      <c r="F29" s="2">
        <v>522</v>
      </c>
      <c r="G29" s="2">
        <v>180</v>
      </c>
      <c r="H29" s="4">
        <f>G29-'201801'!G29</f>
        <v>25</v>
      </c>
      <c r="I29" s="9">
        <f>'201801'!I29+G29</f>
        <v>1899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390</v>
      </c>
      <c r="F30" s="2">
        <v>175</v>
      </c>
      <c r="G30" s="2">
        <v>85</v>
      </c>
      <c r="H30" s="4">
        <f>G30-'201801'!G30</f>
        <v>-13</v>
      </c>
      <c r="I30" s="9">
        <f>'201801'!I30+G30</f>
        <v>1129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643</v>
      </c>
      <c r="F31" s="2">
        <v>408</v>
      </c>
      <c r="G31" s="2">
        <v>202</v>
      </c>
      <c r="H31" s="4">
        <f>G31-'201801'!G31</f>
        <v>-9</v>
      </c>
      <c r="I31" s="9">
        <f>'201801'!I31+G31</f>
        <v>2333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1001</v>
      </c>
      <c r="F32" s="2">
        <v>404</v>
      </c>
      <c r="G32" s="2">
        <v>232</v>
      </c>
      <c r="H32" s="4">
        <f>G32-'201801'!G32</f>
        <v>-36</v>
      </c>
      <c r="I32" s="9">
        <f>'201801'!I32+G32</f>
        <v>2865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3</v>
      </c>
      <c r="F33" s="2">
        <v>3</v>
      </c>
      <c r="G33" s="2">
        <v>3</v>
      </c>
      <c r="H33" s="4">
        <f>G33-'201801'!G33</f>
        <v>-5</v>
      </c>
      <c r="I33" s="9">
        <f>'201801'!I33+G33</f>
        <v>1397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2406</v>
      </c>
      <c r="F34" s="2">
        <v>751</v>
      </c>
      <c r="G34" s="2">
        <v>186</v>
      </c>
      <c r="H34" s="4">
        <f>G34-'201801'!G34</f>
        <v>20</v>
      </c>
      <c r="I34" s="9">
        <f>'201801'!I34+G34</f>
        <v>1139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410</v>
      </c>
      <c r="F35" s="2">
        <v>254</v>
      </c>
      <c r="G35" s="2">
        <v>82</v>
      </c>
      <c r="H35" s="4">
        <f>G35-'201801'!G35</f>
        <v>8</v>
      </c>
      <c r="I35" s="9">
        <f>'201801'!I35+G35</f>
        <v>1140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573</v>
      </c>
      <c r="F36" s="2">
        <v>487</v>
      </c>
      <c r="G36" s="2">
        <v>295</v>
      </c>
      <c r="H36" s="4">
        <f>G36-'201801'!G36</f>
        <v>-75</v>
      </c>
      <c r="I36" s="9">
        <f>'201801'!I36+G36</f>
        <v>4416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2028</v>
      </c>
      <c r="F37" s="2">
        <v>612</v>
      </c>
      <c r="G37" s="2">
        <v>91</v>
      </c>
      <c r="H37" s="4">
        <f>G37-'201801'!G37</f>
        <v>-18</v>
      </c>
      <c r="I37" s="9">
        <f>'201801'!I37+G37</f>
        <v>1598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822</v>
      </c>
      <c r="F38" s="2">
        <v>454</v>
      </c>
      <c r="G38" s="2">
        <v>265</v>
      </c>
      <c r="H38" s="4">
        <f>G38-'201801'!G38</f>
        <v>-28</v>
      </c>
      <c r="I38" s="9">
        <f>'201801'!I38+G38</f>
        <v>3522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333</v>
      </c>
      <c r="F39" s="2">
        <v>126</v>
      </c>
      <c r="G39" s="2">
        <v>49</v>
      </c>
      <c r="H39" s="4">
        <f>G39-'201801'!G39</f>
        <v>5</v>
      </c>
      <c r="I39" s="9">
        <f>'201801'!I39+G39</f>
        <v>667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4208</v>
      </c>
      <c r="F40" s="2">
        <v>2157</v>
      </c>
      <c r="G40" s="2">
        <v>537</v>
      </c>
      <c r="H40" s="4">
        <f>G40-'201801'!G40</f>
        <v>-109</v>
      </c>
      <c r="I40" s="9">
        <f>'201801'!I40+G40</f>
        <v>7581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2799</v>
      </c>
      <c r="F41" s="2">
        <v>1803</v>
      </c>
      <c r="G41" s="2">
        <v>524</v>
      </c>
      <c r="H41" s="4">
        <f>G41-'201801'!G41</f>
        <v>14</v>
      </c>
      <c r="I41" s="9">
        <f>'201801'!I41+G41</f>
        <v>6082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960</v>
      </c>
      <c r="F42" s="2">
        <v>582</v>
      </c>
      <c r="G42" s="2">
        <v>406</v>
      </c>
      <c r="H42" s="4">
        <f>G42-'201801'!G42</f>
        <v>-136</v>
      </c>
      <c r="I42" s="9">
        <f>'201801'!I42+G42</f>
        <v>7395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528</v>
      </c>
      <c r="F43" s="2">
        <v>155</v>
      </c>
      <c r="G43" s="2">
        <v>74</v>
      </c>
      <c r="H43" s="4">
        <f>G43-'201801'!G43</f>
        <v>-21</v>
      </c>
      <c r="I43" s="9">
        <f>'201801'!I43+G43</f>
        <v>943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1574</v>
      </c>
      <c r="F44" s="2">
        <v>576</v>
      </c>
      <c r="G44" s="2">
        <v>74</v>
      </c>
      <c r="H44" s="4">
        <f>G44-'201801'!G44</f>
        <v>-1</v>
      </c>
      <c r="I44" s="9">
        <f>'201801'!I44+G44</f>
        <v>1084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402</v>
      </c>
      <c r="F45" s="2">
        <v>149</v>
      </c>
      <c r="G45" s="2">
        <v>82</v>
      </c>
      <c r="H45" s="4">
        <f>G45-'201801'!G45</f>
        <v>5</v>
      </c>
      <c r="I45" s="9">
        <f>'201801'!I45+G45</f>
        <v>999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527</v>
      </c>
      <c r="F46" s="2">
        <v>392</v>
      </c>
      <c r="G46" s="2">
        <v>213</v>
      </c>
      <c r="H46" s="4">
        <f>G46-'201801'!G46</f>
        <v>6</v>
      </c>
      <c r="I46" s="9">
        <f>'201801'!I46+G46</f>
        <v>3769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135</v>
      </c>
      <c r="F47" s="2">
        <v>94</v>
      </c>
      <c r="G47" s="2">
        <v>41</v>
      </c>
      <c r="H47" s="4">
        <f>G47-'201801'!G47</f>
        <v>-6</v>
      </c>
      <c r="I47" s="9">
        <f>'201801'!I47+G47</f>
        <v>1130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59</v>
      </c>
      <c r="F48" s="2">
        <v>40</v>
      </c>
      <c r="G48" s="2">
        <v>20</v>
      </c>
      <c r="H48" s="4">
        <f>G48-'201801'!G48</f>
        <v>-15</v>
      </c>
      <c r="I48" s="9">
        <f>'201801'!I48+G48</f>
        <v>668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0</v>
      </c>
      <c r="F49" s="5">
        <v>0</v>
      </c>
      <c r="G49" s="5">
        <v>0</v>
      </c>
      <c r="H49" s="12">
        <f>G49-'201801'!G49</f>
        <v>0</v>
      </c>
      <c r="I49" s="13">
        <f>'201801'!I49+G49</f>
        <v>1105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76928</v>
      </c>
      <c r="F50" s="25">
        <f t="shared" ref="F50:G50" si="0">SUM(F4:F49)</f>
        <v>33144</v>
      </c>
      <c r="G50" s="25">
        <f t="shared" si="0"/>
        <v>10678</v>
      </c>
      <c r="H50" s="28">
        <f>SUM(H4:H49)</f>
        <v>-807</v>
      </c>
      <c r="I50" s="27">
        <f>SUM(I4:I49)</f>
        <v>147272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40" zoomScaleNormal="100" workbookViewId="0">
      <selection activeCell="F36" sqref="F36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64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6007</v>
      </c>
      <c r="F4" s="32">
        <v>2618</v>
      </c>
      <c r="G4" s="32">
        <v>491</v>
      </c>
      <c r="H4" s="33">
        <f>G4-'201802'!G4</f>
        <v>83</v>
      </c>
      <c r="I4" s="10">
        <f>'201802'!I4+G4</f>
        <v>5307</v>
      </c>
    </row>
    <row r="5" spans="1:9" ht="34.15" customHeight="1" x14ac:dyDescent="0.15">
      <c r="A5" s="41"/>
      <c r="B5" s="49"/>
      <c r="C5" s="51"/>
      <c r="D5" s="23" t="s">
        <v>4</v>
      </c>
      <c r="E5" s="2">
        <v>6460</v>
      </c>
      <c r="F5" s="2">
        <v>3559</v>
      </c>
      <c r="G5" s="2">
        <v>1187</v>
      </c>
      <c r="H5" s="4">
        <f>G5-'201802'!G5</f>
        <v>304</v>
      </c>
      <c r="I5" s="9">
        <f>'201802'!I5+G5</f>
        <v>12830</v>
      </c>
    </row>
    <row r="6" spans="1:9" ht="34.15" customHeight="1" x14ac:dyDescent="0.15">
      <c r="A6" s="41"/>
      <c r="B6" s="49"/>
      <c r="C6" s="51" t="s">
        <v>7</v>
      </c>
      <c r="D6" s="51"/>
      <c r="E6" s="2">
        <v>3746</v>
      </c>
      <c r="F6" s="2">
        <v>1687</v>
      </c>
      <c r="G6" s="2">
        <v>363</v>
      </c>
      <c r="H6" s="4">
        <f>G6-'201802'!G6</f>
        <v>60</v>
      </c>
      <c r="I6" s="9">
        <f>'201802'!I6+G6</f>
        <v>4523</v>
      </c>
    </row>
    <row r="7" spans="1:9" ht="34.15" customHeight="1" x14ac:dyDescent="0.15">
      <c r="A7" s="41"/>
      <c r="B7" s="49"/>
      <c r="C7" s="51" t="s">
        <v>5</v>
      </c>
      <c r="D7" s="51"/>
      <c r="E7" s="2">
        <v>4770</v>
      </c>
      <c r="F7" s="2">
        <v>2055</v>
      </c>
      <c r="G7" s="2">
        <v>626</v>
      </c>
      <c r="H7" s="4">
        <f>G7-'201802'!G7</f>
        <v>90</v>
      </c>
      <c r="I7" s="9">
        <f>'201802'!I7+G7</f>
        <v>6574</v>
      </c>
    </row>
    <row r="8" spans="1:9" ht="34.15" customHeight="1" x14ac:dyDescent="0.15">
      <c r="A8" s="41"/>
      <c r="B8" s="49"/>
      <c r="C8" s="51" t="s">
        <v>6</v>
      </c>
      <c r="D8" s="51"/>
      <c r="E8" s="2">
        <v>1829</v>
      </c>
      <c r="F8" s="2">
        <v>908</v>
      </c>
      <c r="G8" s="2">
        <v>294</v>
      </c>
      <c r="H8" s="4">
        <f>G8-'201802'!G8</f>
        <v>20</v>
      </c>
      <c r="I8" s="9">
        <f>'201802'!I8+G8</f>
        <v>3504</v>
      </c>
    </row>
    <row r="9" spans="1:9" ht="34.15" customHeight="1" x14ac:dyDescent="0.15">
      <c r="A9" s="41"/>
      <c r="B9" s="49"/>
      <c r="C9" s="51" t="s">
        <v>17</v>
      </c>
      <c r="D9" s="51"/>
      <c r="E9" s="2">
        <v>1185</v>
      </c>
      <c r="F9" s="2">
        <v>677</v>
      </c>
      <c r="G9" s="2">
        <v>268</v>
      </c>
      <c r="H9" s="4">
        <f>G9-'201802'!G9</f>
        <v>36</v>
      </c>
      <c r="I9" s="9">
        <f>'201802'!I9+G9</f>
        <v>2879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2903</v>
      </c>
      <c r="F10" s="2">
        <v>1387</v>
      </c>
      <c r="G10" s="2">
        <v>392</v>
      </c>
      <c r="H10" s="4">
        <f>G10-'201802'!G10</f>
        <v>111</v>
      </c>
      <c r="I10" s="9">
        <f>'201802'!I10+G10</f>
        <v>4402</v>
      </c>
    </row>
    <row r="11" spans="1:9" ht="34.15" customHeight="1" x14ac:dyDescent="0.15">
      <c r="A11" s="41"/>
      <c r="B11" s="47"/>
      <c r="C11" s="51" t="s">
        <v>7</v>
      </c>
      <c r="D11" s="51"/>
      <c r="E11" s="2">
        <v>0</v>
      </c>
      <c r="F11" s="2">
        <v>0</v>
      </c>
      <c r="G11" s="2">
        <v>0</v>
      </c>
      <c r="H11" s="4">
        <f>G11-'201802'!G11</f>
        <v>0</v>
      </c>
      <c r="I11" s="9">
        <f>'201802'!I11+G11</f>
        <v>3622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6410</v>
      </c>
      <c r="F12" s="2">
        <v>2680</v>
      </c>
      <c r="G12" s="2">
        <v>1258</v>
      </c>
      <c r="H12" s="4">
        <f>G12-'201802'!G12</f>
        <v>320</v>
      </c>
      <c r="I12" s="9">
        <f>'201802'!I12+G12</f>
        <v>13724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1490</v>
      </c>
      <c r="F13" s="2">
        <v>935</v>
      </c>
      <c r="G13" s="2">
        <v>515</v>
      </c>
      <c r="H13" s="4">
        <f>G13-'201802'!G13</f>
        <v>115</v>
      </c>
      <c r="I13" s="9">
        <f>'201802'!I13+G13</f>
        <v>4971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2595</v>
      </c>
      <c r="F14" s="2">
        <v>1132</v>
      </c>
      <c r="G14" s="2">
        <v>345</v>
      </c>
      <c r="H14" s="4">
        <f>G14-'201802'!G14</f>
        <v>55</v>
      </c>
      <c r="I14" s="9">
        <f>'201802'!I14+G14</f>
        <v>3550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648</v>
      </c>
      <c r="F15" s="2">
        <v>348</v>
      </c>
      <c r="G15" s="2">
        <v>175</v>
      </c>
      <c r="H15" s="4">
        <f>G15-'201802'!G15</f>
        <v>43</v>
      </c>
      <c r="I15" s="9">
        <f>'201802'!I15+G15</f>
        <v>1789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1070</v>
      </c>
      <c r="F16" s="2">
        <v>556</v>
      </c>
      <c r="G16" s="2">
        <v>390</v>
      </c>
      <c r="H16" s="4">
        <f>G16-'201802'!G16</f>
        <v>258</v>
      </c>
      <c r="I16" s="9">
        <f>'201802'!I16+G16</f>
        <v>1894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1275</v>
      </c>
      <c r="F17" s="2">
        <v>795</v>
      </c>
      <c r="G17" s="2">
        <v>410</v>
      </c>
      <c r="H17" s="4">
        <f>G17-'201802'!G17</f>
        <v>42</v>
      </c>
      <c r="I17" s="9">
        <f>'201802'!I17+G17</f>
        <v>4666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5970</v>
      </c>
      <c r="F18" s="2">
        <v>1466</v>
      </c>
      <c r="G18" s="2">
        <v>207</v>
      </c>
      <c r="H18" s="4">
        <f>G18-'201802'!G18</f>
        <v>3</v>
      </c>
      <c r="I18" s="9">
        <f>'201802'!I18+G18</f>
        <v>2402</v>
      </c>
    </row>
    <row r="19" spans="1:9" ht="34.15" customHeight="1" x14ac:dyDescent="0.15">
      <c r="A19" s="41"/>
      <c r="B19" s="59"/>
      <c r="C19" s="51" t="s">
        <v>5</v>
      </c>
      <c r="D19" s="51"/>
      <c r="E19" s="2">
        <v>8011</v>
      </c>
      <c r="F19" s="2">
        <v>1668</v>
      </c>
      <c r="G19" s="2">
        <v>304</v>
      </c>
      <c r="H19" s="4">
        <f>G19-'201802'!G19</f>
        <v>29</v>
      </c>
      <c r="I19" s="9">
        <f>'201802'!I19+G19</f>
        <v>3339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4645</v>
      </c>
      <c r="F20" s="2">
        <v>1243</v>
      </c>
      <c r="G20" s="2">
        <v>147</v>
      </c>
      <c r="H20" s="4">
        <f>G20-'201802'!G20</f>
        <v>0</v>
      </c>
      <c r="I20" s="9">
        <f>'201802'!I20+G20</f>
        <v>1695</v>
      </c>
    </row>
    <row r="21" spans="1:9" ht="34.15" customHeight="1" x14ac:dyDescent="0.15">
      <c r="A21" s="42"/>
      <c r="B21" s="47"/>
      <c r="C21" s="67"/>
      <c r="D21" s="24" t="s">
        <v>4</v>
      </c>
      <c r="E21" s="2">
        <v>586</v>
      </c>
      <c r="F21" s="2">
        <v>405</v>
      </c>
      <c r="G21" s="2">
        <v>111</v>
      </c>
      <c r="H21" s="4">
        <f>G21-'201802'!G21</f>
        <v>-31</v>
      </c>
      <c r="I21" s="9">
        <f>'201802'!I21+G21</f>
        <v>1410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2167</v>
      </c>
      <c r="F22" s="2">
        <v>598</v>
      </c>
      <c r="G22" s="2">
        <v>130</v>
      </c>
      <c r="H22" s="4">
        <f>G22-'201802'!G22</f>
        <v>130</v>
      </c>
      <c r="I22" s="9">
        <f>'201802'!I22+G22</f>
        <v>1421</v>
      </c>
    </row>
    <row r="23" spans="1:9" ht="34.15" customHeight="1" x14ac:dyDescent="0.15">
      <c r="A23" s="41"/>
      <c r="B23" s="49" t="s">
        <v>9</v>
      </c>
      <c r="C23" s="50"/>
      <c r="D23" s="50"/>
      <c r="E23" s="2">
        <v>545</v>
      </c>
      <c r="F23" s="2">
        <v>269</v>
      </c>
      <c r="G23" s="2">
        <v>133</v>
      </c>
      <c r="H23" s="4">
        <f>G23-'201802'!G23</f>
        <v>31</v>
      </c>
      <c r="I23" s="9">
        <f>'201802'!I23+G23</f>
        <v>1707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1116</v>
      </c>
      <c r="F24" s="2">
        <v>777</v>
      </c>
      <c r="G24" s="2">
        <v>261</v>
      </c>
      <c r="H24" s="4">
        <f>G24-'201802'!G24</f>
        <v>-56</v>
      </c>
      <c r="I24" s="9">
        <f>'201802'!I24+G24</f>
        <v>3609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2118</v>
      </c>
      <c r="F25" s="2">
        <v>819</v>
      </c>
      <c r="G25" s="2">
        <v>285</v>
      </c>
      <c r="H25" s="4">
        <f>G25-'201802'!G25</f>
        <v>121</v>
      </c>
      <c r="I25" s="9">
        <f>'201802'!I25+G25</f>
        <v>2780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1311</v>
      </c>
      <c r="F26" s="2">
        <v>990</v>
      </c>
      <c r="G26" s="2">
        <v>765</v>
      </c>
      <c r="H26" s="4">
        <f>G26-'201802'!G26</f>
        <v>301</v>
      </c>
      <c r="I26" s="9">
        <f>'201802'!I26+G26</f>
        <v>10015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155</v>
      </c>
      <c r="F27" s="2">
        <v>117</v>
      </c>
      <c r="G27" s="2">
        <v>48</v>
      </c>
      <c r="H27" s="4">
        <f>G27-'201802'!G27</f>
        <v>9</v>
      </c>
      <c r="I27" s="9">
        <f>'201802'!I27+G27</f>
        <v>748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202</v>
      </c>
      <c r="F28" s="2">
        <v>61</v>
      </c>
      <c r="G28" s="2">
        <v>26</v>
      </c>
      <c r="H28" s="4">
        <f>G28-'201802'!G28</f>
        <v>20</v>
      </c>
      <c r="I28" s="9">
        <f>'201802'!I28+G28</f>
        <v>181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1954</v>
      </c>
      <c r="F29" s="2">
        <v>667</v>
      </c>
      <c r="G29" s="2">
        <v>240</v>
      </c>
      <c r="H29" s="4">
        <f>G29-'201802'!G29</f>
        <v>60</v>
      </c>
      <c r="I29" s="9">
        <f>'201802'!I29+G29</f>
        <v>2139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671</v>
      </c>
      <c r="F30" s="2">
        <v>272</v>
      </c>
      <c r="G30" s="2">
        <v>130</v>
      </c>
      <c r="H30" s="4">
        <f>G30-'201802'!G30</f>
        <v>45</v>
      </c>
      <c r="I30" s="9">
        <f>'201802'!I30+G30</f>
        <v>1259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31</v>
      </c>
      <c r="F31" s="2">
        <v>19</v>
      </c>
      <c r="G31" s="2">
        <v>16</v>
      </c>
      <c r="H31" s="4">
        <f>G31-'201802'!G31</f>
        <v>-186</v>
      </c>
      <c r="I31" s="9">
        <f>'201802'!I31+G31</f>
        <v>2349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1618</v>
      </c>
      <c r="F32" s="2">
        <v>688</v>
      </c>
      <c r="G32" s="2">
        <v>346</v>
      </c>
      <c r="H32" s="4">
        <f>G32-'201802'!G32</f>
        <v>114</v>
      </c>
      <c r="I32" s="9">
        <f>'201802'!I32+G32</f>
        <v>3211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6</v>
      </c>
      <c r="F33" s="2">
        <v>6</v>
      </c>
      <c r="G33" s="2">
        <v>6</v>
      </c>
      <c r="H33" s="4">
        <f>G33-'201802'!G33</f>
        <v>3</v>
      </c>
      <c r="I33" s="9">
        <f>'201802'!I33+G33</f>
        <v>1403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2751</v>
      </c>
      <c r="F34" s="2">
        <v>882</v>
      </c>
      <c r="G34" s="2">
        <v>242</v>
      </c>
      <c r="H34" s="4">
        <f>G34-'201802'!G34</f>
        <v>56</v>
      </c>
      <c r="I34" s="9">
        <f>'201802'!I34+G34</f>
        <v>1381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574</v>
      </c>
      <c r="F35" s="2">
        <v>348</v>
      </c>
      <c r="G35" s="2">
        <v>138</v>
      </c>
      <c r="H35" s="4">
        <f>G35-'201802'!G35</f>
        <v>56</v>
      </c>
      <c r="I35" s="9">
        <f>'201802'!I35+G35</f>
        <v>1278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834</v>
      </c>
      <c r="F36" s="2">
        <v>690</v>
      </c>
      <c r="G36" s="2">
        <v>414</v>
      </c>
      <c r="H36" s="4">
        <f>G36-'201802'!G36</f>
        <v>119</v>
      </c>
      <c r="I36" s="9">
        <f>'201802'!I36+G36</f>
        <v>4830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2376</v>
      </c>
      <c r="F37" s="2">
        <v>756</v>
      </c>
      <c r="G37" s="2">
        <v>134</v>
      </c>
      <c r="H37" s="4">
        <f>G37-'201802'!G37</f>
        <v>43</v>
      </c>
      <c r="I37" s="9">
        <f>'201802'!I37+G37</f>
        <v>1732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754</v>
      </c>
      <c r="F38" s="2">
        <v>419</v>
      </c>
      <c r="G38" s="2">
        <v>262</v>
      </c>
      <c r="H38" s="4">
        <f>G38-'201802'!G38</f>
        <v>-3</v>
      </c>
      <c r="I38" s="9">
        <f>'201802'!I38+G38</f>
        <v>3784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365</v>
      </c>
      <c r="F39" s="2">
        <v>141</v>
      </c>
      <c r="G39" s="2">
        <v>56</v>
      </c>
      <c r="H39" s="4">
        <f>G39-'201802'!G39</f>
        <v>7</v>
      </c>
      <c r="I39" s="9">
        <f>'201802'!I39+G39</f>
        <v>723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5102</v>
      </c>
      <c r="F40" s="2">
        <v>2614</v>
      </c>
      <c r="G40" s="2">
        <v>793</v>
      </c>
      <c r="H40" s="4">
        <f>G40-'201802'!G40</f>
        <v>256</v>
      </c>
      <c r="I40" s="9">
        <f>'201802'!I40+G40</f>
        <v>8374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3000</v>
      </c>
      <c r="F41" s="2">
        <v>1888</v>
      </c>
      <c r="G41" s="2">
        <v>577</v>
      </c>
      <c r="H41" s="4">
        <f>G41-'201802'!G41</f>
        <v>53</v>
      </c>
      <c r="I41" s="9">
        <f>'201802'!I41+G41</f>
        <v>6659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1423</v>
      </c>
      <c r="F42" s="2">
        <v>961</v>
      </c>
      <c r="G42" s="2">
        <v>651</v>
      </c>
      <c r="H42" s="4">
        <f>G42-'201802'!G42</f>
        <v>245</v>
      </c>
      <c r="I42" s="9">
        <f>'201802'!I42+G42</f>
        <v>8046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444</v>
      </c>
      <c r="F43" s="2">
        <v>184</v>
      </c>
      <c r="G43" s="2">
        <v>99</v>
      </c>
      <c r="H43" s="4">
        <f>G43-'201802'!G43</f>
        <v>25</v>
      </c>
      <c r="I43" s="9">
        <f>'201802'!I43+G43</f>
        <v>1042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2285</v>
      </c>
      <c r="F44" s="2">
        <v>783</v>
      </c>
      <c r="G44" s="2">
        <v>115</v>
      </c>
      <c r="H44" s="4">
        <f>G44-'201802'!G44</f>
        <v>41</v>
      </c>
      <c r="I44" s="9">
        <f>'201802'!I44+G44</f>
        <v>1199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428</v>
      </c>
      <c r="F45" s="2">
        <v>202</v>
      </c>
      <c r="G45" s="2">
        <v>109</v>
      </c>
      <c r="H45" s="4">
        <f>G45-'201802'!G45</f>
        <v>27</v>
      </c>
      <c r="I45" s="9">
        <f>'201802'!I45+G45</f>
        <v>1108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635</v>
      </c>
      <c r="F46" s="2">
        <v>485</v>
      </c>
      <c r="G46" s="2">
        <v>318</v>
      </c>
      <c r="H46" s="4">
        <f>G46-'201802'!G46</f>
        <v>105</v>
      </c>
      <c r="I46" s="9">
        <f>'201802'!I46+G46</f>
        <v>4087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187</v>
      </c>
      <c r="F47" s="2">
        <v>135</v>
      </c>
      <c r="G47" s="2">
        <v>82</v>
      </c>
      <c r="H47" s="4">
        <f>G47-'201802'!G47</f>
        <v>41</v>
      </c>
      <c r="I47" s="9">
        <f>'201802'!I47+G47</f>
        <v>1212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126</v>
      </c>
      <c r="F48" s="2">
        <v>77</v>
      </c>
      <c r="G48" s="2">
        <v>55</v>
      </c>
      <c r="H48" s="4">
        <f>G48-'201802'!G48</f>
        <v>35</v>
      </c>
      <c r="I48" s="9">
        <f>'201802'!I48+G48</f>
        <v>723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0</v>
      </c>
      <c r="F49" s="5">
        <v>0</v>
      </c>
      <c r="G49" s="5">
        <v>0</v>
      </c>
      <c r="H49" s="12">
        <f>G49-'201802'!G49</f>
        <v>0</v>
      </c>
      <c r="I49" s="13">
        <f>'201802'!I49+G49</f>
        <v>1105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92778</v>
      </c>
      <c r="F50" s="25">
        <f t="shared" ref="F50:G50" si="0">SUM(F4:F49)</f>
        <v>39967</v>
      </c>
      <c r="G50" s="25">
        <f t="shared" si="0"/>
        <v>13914</v>
      </c>
      <c r="H50" s="28">
        <f>SUM(H4:H49)</f>
        <v>3236</v>
      </c>
      <c r="I50" s="27">
        <f>SUM(I4:I49)</f>
        <v>161186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" sqref="E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7" width="17.25" style="1" bestFit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76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65</v>
      </c>
      <c r="I3" s="11" t="s">
        <v>47</v>
      </c>
    </row>
    <row r="4" spans="1:9" ht="34.15" customHeight="1" thickTop="1" x14ac:dyDescent="0.15">
      <c r="A4" s="48" t="s">
        <v>81</v>
      </c>
      <c r="B4" s="66" t="s">
        <v>1</v>
      </c>
      <c r="C4" s="67" t="s">
        <v>66</v>
      </c>
      <c r="D4" s="22" t="s">
        <v>67</v>
      </c>
      <c r="E4" s="32">
        <f>SUM('201704:201803'!E4)</f>
        <v>61013</v>
      </c>
      <c r="F4" s="32">
        <f>SUM('201704:201803'!F4)</f>
        <v>27129</v>
      </c>
      <c r="G4" s="32">
        <f>SUM('201704:201803'!G4)</f>
        <v>5307</v>
      </c>
      <c r="H4" s="33">
        <f>G4-I4</f>
        <v>1849</v>
      </c>
      <c r="I4" s="34">
        <v>3458</v>
      </c>
    </row>
    <row r="5" spans="1:9" ht="34.15" customHeight="1" x14ac:dyDescent="0.15">
      <c r="A5" s="41"/>
      <c r="B5" s="49"/>
      <c r="C5" s="51"/>
      <c r="D5" s="23" t="s">
        <v>68</v>
      </c>
      <c r="E5" s="2">
        <f>SUM('201704:201803'!E5)</f>
        <v>67955</v>
      </c>
      <c r="F5" s="2">
        <f>SUM('201704:201803'!F5)</f>
        <v>37553</v>
      </c>
      <c r="G5" s="2">
        <f>SUM('201704:201803'!G5)</f>
        <v>12830</v>
      </c>
      <c r="H5" s="4">
        <f t="shared" ref="H5:H30" si="0">G5-I5</f>
        <v>3612</v>
      </c>
      <c r="I5" s="9">
        <v>9218</v>
      </c>
    </row>
    <row r="6" spans="1:9" ht="34.15" customHeight="1" x14ac:dyDescent="0.15">
      <c r="A6" s="41"/>
      <c r="B6" s="49"/>
      <c r="C6" s="51" t="s">
        <v>69</v>
      </c>
      <c r="D6" s="51"/>
      <c r="E6" s="2">
        <f>SUM('201704:201803'!E6)</f>
        <v>46175</v>
      </c>
      <c r="F6" s="2">
        <f>SUM('201704:201803'!F6)</f>
        <v>19827</v>
      </c>
      <c r="G6" s="2">
        <f>SUM('201704:201803'!G6)</f>
        <v>4523</v>
      </c>
      <c r="H6" s="4">
        <f t="shared" si="0"/>
        <v>1013</v>
      </c>
      <c r="I6" s="9">
        <v>3510</v>
      </c>
    </row>
    <row r="7" spans="1:9" ht="34.15" customHeight="1" x14ac:dyDescent="0.15">
      <c r="A7" s="41"/>
      <c r="B7" s="49"/>
      <c r="C7" s="51" t="s">
        <v>70</v>
      </c>
      <c r="D7" s="51"/>
      <c r="E7" s="2">
        <f>SUM('201704:201803'!E7)</f>
        <v>50245</v>
      </c>
      <c r="F7" s="2">
        <f>SUM('201704:201803'!F7)</f>
        <v>20725</v>
      </c>
      <c r="G7" s="2">
        <f>SUM('201704:201803'!G7)</f>
        <v>6574</v>
      </c>
      <c r="H7" s="4">
        <f t="shared" si="0"/>
        <v>861</v>
      </c>
      <c r="I7" s="9">
        <v>5713</v>
      </c>
    </row>
    <row r="8" spans="1:9" ht="34.15" customHeight="1" x14ac:dyDescent="0.15">
      <c r="A8" s="41"/>
      <c r="B8" s="49"/>
      <c r="C8" s="51" t="s">
        <v>71</v>
      </c>
      <c r="D8" s="51"/>
      <c r="E8" s="2">
        <f>SUM('201704:201803'!E8)</f>
        <v>23257</v>
      </c>
      <c r="F8" s="2">
        <f>SUM('201704:201803'!F8)</f>
        <v>11228</v>
      </c>
      <c r="G8" s="2">
        <f>SUM('201704:201803'!G8)</f>
        <v>3504</v>
      </c>
      <c r="H8" s="4">
        <f t="shared" si="0"/>
        <v>1135</v>
      </c>
      <c r="I8" s="9">
        <v>2369</v>
      </c>
    </row>
    <row r="9" spans="1:9" ht="34.15" customHeight="1" x14ac:dyDescent="0.15">
      <c r="A9" s="41"/>
      <c r="B9" s="49"/>
      <c r="C9" s="51" t="s">
        <v>72</v>
      </c>
      <c r="D9" s="51"/>
      <c r="E9" s="2">
        <f>SUM('201704:201803'!E9)</f>
        <v>14186</v>
      </c>
      <c r="F9" s="2">
        <f>SUM('201704:201803'!F9)</f>
        <v>7293</v>
      </c>
      <c r="G9" s="2">
        <f>SUM('201704:201803'!G9)</f>
        <v>2879</v>
      </c>
      <c r="H9" s="4">
        <f t="shared" si="0"/>
        <v>838</v>
      </c>
      <c r="I9" s="9">
        <v>2041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f>SUM('201704:201803'!E10)</f>
        <v>27995</v>
      </c>
      <c r="F10" s="2">
        <f>SUM('201704:201803'!F10)</f>
        <v>14344</v>
      </c>
      <c r="G10" s="2">
        <f>SUM('201704:201803'!G10)</f>
        <v>4402</v>
      </c>
      <c r="H10" s="4">
        <f>G10-I10</f>
        <v>1206</v>
      </c>
      <c r="I10" s="9">
        <v>3196</v>
      </c>
    </row>
    <row r="11" spans="1:9" ht="34.15" customHeight="1" x14ac:dyDescent="0.15">
      <c r="A11" s="41"/>
      <c r="B11" s="47"/>
      <c r="C11" s="51" t="s">
        <v>7</v>
      </c>
      <c r="D11" s="51"/>
      <c r="E11" s="2">
        <f>SUM('201704:201803'!E11)</f>
        <v>16083</v>
      </c>
      <c r="F11" s="2">
        <f>SUM('201704:201803'!F11)</f>
        <v>9711</v>
      </c>
      <c r="G11" s="2">
        <f>SUM('201704:201803'!G11)</f>
        <v>3622</v>
      </c>
      <c r="H11" s="4">
        <f t="shared" si="0"/>
        <v>177</v>
      </c>
      <c r="I11" s="9">
        <v>3445</v>
      </c>
    </row>
    <row r="12" spans="1:9" ht="34.15" customHeight="1" x14ac:dyDescent="0.15">
      <c r="A12" s="41"/>
      <c r="B12" s="56" t="s">
        <v>20</v>
      </c>
      <c r="C12" s="56"/>
      <c r="D12" s="49"/>
      <c r="E12" s="2">
        <f>SUM('201704:201803'!E12)</f>
        <v>66042</v>
      </c>
      <c r="F12" s="2">
        <f>SUM('201704:201803'!F12)</f>
        <v>28747</v>
      </c>
      <c r="G12" s="2">
        <f>SUM('201704:201803'!G12)</f>
        <v>13724</v>
      </c>
      <c r="H12" s="4">
        <f t="shared" ref="H12:H22" si="1">G12-I12</f>
        <v>2871</v>
      </c>
      <c r="I12" s="9">
        <v>10853</v>
      </c>
    </row>
    <row r="13" spans="1:9" ht="34.15" customHeight="1" x14ac:dyDescent="0.15">
      <c r="A13" s="41"/>
      <c r="B13" s="56" t="s">
        <v>21</v>
      </c>
      <c r="C13" s="56"/>
      <c r="D13" s="49"/>
      <c r="E13" s="2">
        <f>SUM('201704:201803'!E13)</f>
        <v>14176</v>
      </c>
      <c r="F13" s="2">
        <f>SUM('201704:201803'!F13)</f>
        <v>8869</v>
      </c>
      <c r="G13" s="2">
        <f>SUM('201704:201803'!G13)</f>
        <v>4971</v>
      </c>
      <c r="H13" s="4">
        <f t="shared" si="1"/>
        <v>1599</v>
      </c>
      <c r="I13" s="9">
        <v>3372</v>
      </c>
    </row>
    <row r="14" spans="1:9" ht="34.15" customHeight="1" x14ac:dyDescent="0.15">
      <c r="A14" s="41"/>
      <c r="B14" s="56" t="s">
        <v>74</v>
      </c>
      <c r="C14" s="56"/>
      <c r="D14" s="49"/>
      <c r="E14" s="2">
        <f>SUM('201704:201803'!E14)</f>
        <v>23002</v>
      </c>
      <c r="F14" s="2">
        <f>SUM('201704:201803'!F14)</f>
        <v>11200</v>
      </c>
      <c r="G14" s="2">
        <f>SUM('201704:201803'!G14)</f>
        <v>3550</v>
      </c>
      <c r="H14" s="4">
        <f t="shared" si="1"/>
        <v>-280</v>
      </c>
      <c r="I14" s="9">
        <v>3830</v>
      </c>
    </row>
    <row r="15" spans="1:9" ht="34.15" customHeight="1" x14ac:dyDescent="0.15">
      <c r="A15" s="41"/>
      <c r="B15" s="56" t="s">
        <v>23</v>
      </c>
      <c r="C15" s="56"/>
      <c r="D15" s="49"/>
      <c r="E15" s="2">
        <f>SUM('201704:201803'!E15)</f>
        <v>6024</v>
      </c>
      <c r="F15" s="2">
        <f>SUM('201704:201803'!F15)</f>
        <v>3420</v>
      </c>
      <c r="G15" s="2">
        <f>SUM('201704:201803'!G15)</f>
        <v>1789</v>
      </c>
      <c r="H15" s="4">
        <f t="shared" si="1"/>
        <v>677</v>
      </c>
      <c r="I15" s="9">
        <v>1112</v>
      </c>
    </row>
    <row r="16" spans="1:9" ht="34.15" customHeight="1" x14ac:dyDescent="0.15">
      <c r="A16" s="41"/>
      <c r="B16" s="56" t="s">
        <v>24</v>
      </c>
      <c r="C16" s="56"/>
      <c r="D16" s="49"/>
      <c r="E16" s="2">
        <f>SUM('201704:201803'!E16)</f>
        <v>6042</v>
      </c>
      <c r="F16" s="2">
        <f>SUM('201704:201803'!F16)</f>
        <v>3049</v>
      </c>
      <c r="G16" s="2">
        <f>SUM('201704:201803'!G16)</f>
        <v>1894</v>
      </c>
      <c r="H16" s="4">
        <f t="shared" si="1"/>
        <v>623</v>
      </c>
      <c r="I16" s="9">
        <v>1271</v>
      </c>
    </row>
    <row r="17" spans="1:9" ht="34.15" customHeight="1" x14ac:dyDescent="0.15">
      <c r="A17" s="41"/>
      <c r="B17" s="56" t="s">
        <v>31</v>
      </c>
      <c r="C17" s="56"/>
      <c r="D17" s="49"/>
      <c r="E17" s="2">
        <f>SUM('201704:201803'!E17)</f>
        <v>14168</v>
      </c>
      <c r="F17" s="2">
        <f>SUM('201704:201803'!F17)</f>
        <v>9004</v>
      </c>
      <c r="G17" s="2">
        <f>SUM('201704:201803'!G17)</f>
        <v>4666</v>
      </c>
      <c r="H17" s="4">
        <f t="shared" si="1"/>
        <v>1372</v>
      </c>
      <c r="I17" s="9">
        <v>3294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f>SUM('201704:201803'!E18)</f>
        <v>54516</v>
      </c>
      <c r="F18" s="2">
        <f>SUM('201704:201803'!F18)</f>
        <v>15203</v>
      </c>
      <c r="G18" s="2">
        <f>SUM('201704:201803'!G18)</f>
        <v>2402</v>
      </c>
      <c r="H18" s="4">
        <f t="shared" si="1"/>
        <v>770</v>
      </c>
      <c r="I18" s="9">
        <v>1632</v>
      </c>
    </row>
    <row r="19" spans="1:9" ht="34.15" customHeight="1" x14ac:dyDescent="0.15">
      <c r="A19" s="41"/>
      <c r="B19" s="59"/>
      <c r="C19" s="51" t="s">
        <v>5</v>
      </c>
      <c r="D19" s="51"/>
      <c r="E19" s="2">
        <f>SUM('201704:201803'!E19)</f>
        <v>81068</v>
      </c>
      <c r="F19" s="2">
        <f>SUM('201704:201803'!F19)</f>
        <v>17557</v>
      </c>
      <c r="G19" s="2">
        <f>SUM('201704:201803'!G19)</f>
        <v>3339</v>
      </c>
      <c r="H19" s="4">
        <f t="shared" si="1"/>
        <v>1375</v>
      </c>
      <c r="I19" s="9">
        <v>1964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f>SUM('201704:201803'!E20)</f>
        <v>44487</v>
      </c>
      <c r="F20" s="2">
        <f>SUM('201704:201803'!F20)</f>
        <v>12828</v>
      </c>
      <c r="G20" s="2">
        <f>SUM('201704:201803'!G20)</f>
        <v>1695</v>
      </c>
      <c r="H20" s="4">
        <f t="shared" si="1"/>
        <v>578</v>
      </c>
      <c r="I20" s="9">
        <v>1117</v>
      </c>
    </row>
    <row r="21" spans="1:9" ht="34.15" customHeight="1" x14ac:dyDescent="0.15">
      <c r="A21" s="42"/>
      <c r="B21" s="47"/>
      <c r="C21" s="67"/>
      <c r="D21" s="24" t="s">
        <v>4</v>
      </c>
      <c r="E21" s="2">
        <f>SUM('201704:201803'!E21)</f>
        <v>5665</v>
      </c>
      <c r="F21" s="2">
        <f>SUM('201704:201803'!F21)</f>
        <v>4056</v>
      </c>
      <c r="G21" s="2">
        <f>SUM('201704:201803'!G21)</f>
        <v>1410</v>
      </c>
      <c r="H21" s="4">
        <f t="shared" si="1"/>
        <v>533</v>
      </c>
      <c r="I21" s="9">
        <v>877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f>SUM('201704:201803'!E22)</f>
        <v>21211</v>
      </c>
      <c r="F22" s="2">
        <f>SUM('201704:201803'!F22)</f>
        <v>6057</v>
      </c>
      <c r="G22" s="2">
        <f>SUM('201704:201803'!G22)</f>
        <v>1421</v>
      </c>
      <c r="H22" s="4">
        <f t="shared" si="1"/>
        <v>175</v>
      </c>
      <c r="I22" s="9">
        <v>1246</v>
      </c>
    </row>
    <row r="23" spans="1:9" ht="34.15" customHeight="1" x14ac:dyDescent="0.15">
      <c r="A23" s="41"/>
      <c r="B23" s="49" t="s">
        <v>9</v>
      </c>
      <c r="C23" s="50"/>
      <c r="D23" s="50"/>
      <c r="E23" s="2">
        <f>SUM('201704:201803'!E23)</f>
        <v>6226</v>
      </c>
      <c r="F23" s="2">
        <f>SUM('201704:201803'!F23)</f>
        <v>3441</v>
      </c>
      <c r="G23" s="2">
        <f>SUM('201704:201803'!G23)</f>
        <v>1707</v>
      </c>
      <c r="H23" s="4">
        <f t="shared" si="0"/>
        <v>106</v>
      </c>
      <c r="I23" s="9">
        <v>1601</v>
      </c>
    </row>
    <row r="24" spans="1:9" ht="34.15" customHeight="1" x14ac:dyDescent="0.15">
      <c r="A24" s="42"/>
      <c r="B24" s="57" t="s">
        <v>42</v>
      </c>
      <c r="C24" s="57"/>
      <c r="D24" s="58"/>
      <c r="E24" s="2">
        <f>SUM('201704:201803'!E24)</f>
        <v>18043</v>
      </c>
      <c r="F24" s="2">
        <f>SUM('201704:201803'!F24)</f>
        <v>12952</v>
      </c>
      <c r="G24" s="2">
        <f>SUM('201704:201803'!G24)</f>
        <v>3609</v>
      </c>
      <c r="H24" s="4">
        <f>G24-I24</f>
        <v>590</v>
      </c>
      <c r="I24" s="9">
        <v>3019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f>SUM('201704:201803'!E25)</f>
        <v>22785</v>
      </c>
      <c r="F25" s="2">
        <f>SUM('201704:201803'!F25)</f>
        <v>8430</v>
      </c>
      <c r="G25" s="2">
        <f>SUM('201704:201803'!G25)</f>
        <v>2780</v>
      </c>
      <c r="H25" s="4">
        <f t="shared" si="0"/>
        <v>1200</v>
      </c>
      <c r="I25" s="9">
        <v>1580</v>
      </c>
    </row>
    <row r="26" spans="1:9" ht="34.15" customHeight="1" x14ac:dyDescent="0.15">
      <c r="A26" s="41"/>
      <c r="B26" s="56" t="s">
        <v>25</v>
      </c>
      <c r="C26" s="56"/>
      <c r="D26" s="49"/>
      <c r="E26" s="2">
        <f>SUM('201704:201803'!E26)</f>
        <v>16719</v>
      </c>
      <c r="F26" s="2">
        <f>SUM('201704:201803'!F26)</f>
        <v>12676</v>
      </c>
      <c r="G26" s="2">
        <f>SUM('201704:201803'!G26)</f>
        <v>10015</v>
      </c>
      <c r="H26" s="4">
        <f>G26-I26</f>
        <v>-531</v>
      </c>
      <c r="I26" s="9">
        <v>10546</v>
      </c>
    </row>
    <row r="27" spans="1:9" ht="34.15" customHeight="1" x14ac:dyDescent="0.15">
      <c r="A27" s="41"/>
      <c r="B27" s="56" t="s">
        <v>26</v>
      </c>
      <c r="C27" s="56"/>
      <c r="D27" s="49"/>
      <c r="E27" s="2">
        <f>SUM('201704:201803'!E27)</f>
        <v>2165</v>
      </c>
      <c r="F27" s="2">
        <f>SUM('201704:201803'!F27)</f>
        <v>1506</v>
      </c>
      <c r="G27" s="2">
        <f>SUM('201704:201803'!G27)</f>
        <v>748</v>
      </c>
      <c r="H27" s="4">
        <f>G27-I27</f>
        <v>-14</v>
      </c>
      <c r="I27" s="9">
        <v>762</v>
      </c>
    </row>
    <row r="28" spans="1:9" ht="34.15" customHeight="1" x14ac:dyDescent="0.15">
      <c r="A28" s="42"/>
      <c r="B28" s="56" t="s">
        <v>27</v>
      </c>
      <c r="C28" s="56"/>
      <c r="D28" s="49"/>
      <c r="E28" s="2">
        <f>SUM('201704:201803'!E28)</f>
        <v>1456</v>
      </c>
      <c r="F28" s="2">
        <f>SUM('201704:201803'!F28)</f>
        <v>546</v>
      </c>
      <c r="G28" s="2">
        <f>SUM('201704:201803'!G28)</f>
        <v>181</v>
      </c>
      <c r="H28" s="4">
        <f>G28-I28</f>
        <v>-47</v>
      </c>
      <c r="I28" s="9">
        <v>228</v>
      </c>
    </row>
    <row r="29" spans="1:9" ht="34.15" customHeight="1" x14ac:dyDescent="0.15">
      <c r="A29" s="40" t="s">
        <v>84</v>
      </c>
      <c r="B29" s="73" t="s">
        <v>48</v>
      </c>
      <c r="C29" s="57"/>
      <c r="D29" s="58"/>
      <c r="E29" s="2">
        <f>SUM('201704:201803'!E29)</f>
        <v>20904</v>
      </c>
      <c r="F29" s="2">
        <f>SUM('201704:201803'!F29)</f>
        <v>6792</v>
      </c>
      <c r="G29" s="2">
        <f>SUM('201704:201803'!G29)</f>
        <v>2139</v>
      </c>
      <c r="H29" s="4">
        <f>G29-I29</f>
        <v>1431</v>
      </c>
      <c r="I29" s="9">
        <v>708</v>
      </c>
    </row>
    <row r="30" spans="1:9" ht="34.15" customHeight="1" x14ac:dyDescent="0.15">
      <c r="A30" s="41"/>
      <c r="B30" s="49" t="s">
        <v>12</v>
      </c>
      <c r="C30" s="50"/>
      <c r="D30" s="50"/>
      <c r="E30" s="2">
        <f>SUM('201704:201803'!E30)</f>
        <v>6381</v>
      </c>
      <c r="F30" s="2">
        <f>SUM('201704:201803'!F30)</f>
        <v>2830</v>
      </c>
      <c r="G30" s="2">
        <f>SUM('201704:201803'!G30)</f>
        <v>1259</v>
      </c>
      <c r="H30" s="4">
        <f t="shared" si="0"/>
        <v>217</v>
      </c>
      <c r="I30" s="9">
        <v>1042</v>
      </c>
    </row>
    <row r="31" spans="1:9" ht="34.15" customHeight="1" x14ac:dyDescent="0.15">
      <c r="A31" s="41"/>
      <c r="B31" s="56" t="s">
        <v>28</v>
      </c>
      <c r="C31" s="56"/>
      <c r="D31" s="49"/>
      <c r="E31" s="2">
        <f>SUM('201704:201803'!E31)</f>
        <v>7614</v>
      </c>
      <c r="F31" s="2">
        <f>SUM('201704:201803'!F31)</f>
        <v>5407</v>
      </c>
      <c r="G31" s="2">
        <f>SUM('201704:201803'!G31)</f>
        <v>2349</v>
      </c>
      <c r="H31" s="4">
        <f t="shared" ref="H31:H49" si="2">G31-I31</f>
        <v>459</v>
      </c>
      <c r="I31" s="9">
        <v>1890</v>
      </c>
    </row>
    <row r="32" spans="1:9" ht="34.15" customHeight="1" x14ac:dyDescent="0.15">
      <c r="A32" s="41"/>
      <c r="B32" s="56" t="s">
        <v>75</v>
      </c>
      <c r="C32" s="56"/>
      <c r="D32" s="49"/>
      <c r="E32" s="2">
        <f>SUM('201704:201803'!E32)</f>
        <v>13629</v>
      </c>
      <c r="F32" s="2">
        <f>SUM('201704:201803'!F32)</f>
        <v>5788</v>
      </c>
      <c r="G32" s="2">
        <f>SUM('201704:201803'!G32)</f>
        <v>3211</v>
      </c>
      <c r="H32" s="4">
        <f t="shared" si="2"/>
        <v>751</v>
      </c>
      <c r="I32" s="9">
        <v>2460</v>
      </c>
    </row>
    <row r="33" spans="1:9" ht="34.15" customHeight="1" x14ac:dyDescent="0.15">
      <c r="A33" s="42"/>
      <c r="B33" s="56" t="s">
        <v>30</v>
      </c>
      <c r="C33" s="56"/>
      <c r="D33" s="49"/>
      <c r="E33" s="2">
        <f>SUM('201704:201803'!E33)</f>
        <v>3171</v>
      </c>
      <c r="F33" s="2">
        <f>SUM('201704:201803'!F33)</f>
        <v>1692</v>
      </c>
      <c r="G33" s="2">
        <f>SUM('201704:201803'!G33)</f>
        <v>1403</v>
      </c>
      <c r="H33" s="4">
        <f t="shared" si="2"/>
        <v>410</v>
      </c>
      <c r="I33" s="9">
        <v>993</v>
      </c>
    </row>
    <row r="34" spans="1:9" ht="34.15" customHeight="1" x14ac:dyDescent="0.15">
      <c r="A34" s="40" t="s">
        <v>85</v>
      </c>
      <c r="B34" s="56" t="s">
        <v>44</v>
      </c>
      <c r="C34" s="56"/>
      <c r="D34" s="49"/>
      <c r="E34" s="2">
        <f>SUM('201704:201803'!E34)</f>
        <v>15248</v>
      </c>
      <c r="F34" s="2">
        <f>SUM('201704:201803'!F34)</f>
        <v>4927</v>
      </c>
      <c r="G34" s="2">
        <f>SUM('201704:201803'!G34)</f>
        <v>1381</v>
      </c>
      <c r="H34" s="4">
        <f t="shared" si="2"/>
        <v>1381</v>
      </c>
      <c r="I34" s="39"/>
    </row>
    <row r="35" spans="1:9" ht="34.15" customHeight="1" x14ac:dyDescent="0.15">
      <c r="A35" s="41"/>
      <c r="B35" s="56" t="s">
        <v>89</v>
      </c>
      <c r="C35" s="56"/>
      <c r="D35" s="49"/>
      <c r="E35" s="2">
        <f>SUM('201704:201803'!E35)</f>
        <v>10427</v>
      </c>
      <c r="F35" s="2">
        <f>SUM('201704:201803'!F35)</f>
        <v>4163</v>
      </c>
      <c r="G35" s="2">
        <f>SUM('201704:201803'!G35)</f>
        <v>1278</v>
      </c>
      <c r="H35" s="4">
        <f t="shared" si="2"/>
        <v>442</v>
      </c>
      <c r="I35" s="9">
        <v>836</v>
      </c>
    </row>
    <row r="36" spans="1:9" ht="34.15" customHeight="1" x14ac:dyDescent="0.15">
      <c r="A36" s="42"/>
      <c r="B36" s="49" t="s">
        <v>11</v>
      </c>
      <c r="C36" s="50"/>
      <c r="D36" s="50"/>
      <c r="E36" s="2">
        <f>SUM('201704:201803'!E36)</f>
        <v>10574</v>
      </c>
      <c r="F36" s="2">
        <f>SUM('201704:201803'!F36)</f>
        <v>8448</v>
      </c>
      <c r="G36" s="2">
        <f>SUM('201704:201803'!G36)</f>
        <v>4830</v>
      </c>
      <c r="H36" s="4">
        <f t="shared" si="2"/>
        <v>781</v>
      </c>
      <c r="I36" s="9">
        <v>4049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f>SUM('201704:201803'!E37)</f>
        <v>27098</v>
      </c>
      <c r="F37" s="2">
        <f>SUM('201704:201803'!F37)</f>
        <v>7884</v>
      </c>
      <c r="G37" s="2">
        <f>SUM('201704:201803'!G37)</f>
        <v>1732</v>
      </c>
      <c r="H37" s="4">
        <f t="shared" si="2"/>
        <v>438</v>
      </c>
      <c r="I37" s="9">
        <v>1294</v>
      </c>
    </row>
    <row r="38" spans="1:9" ht="34.15" customHeight="1" x14ac:dyDescent="0.15">
      <c r="A38" s="41"/>
      <c r="B38" s="56" t="s">
        <v>32</v>
      </c>
      <c r="C38" s="56"/>
      <c r="D38" s="49"/>
      <c r="E38" s="2">
        <f>SUM('201704:201803'!E38)</f>
        <v>8469</v>
      </c>
      <c r="F38" s="2">
        <f>SUM('201704:201803'!F38)</f>
        <v>5451</v>
      </c>
      <c r="G38" s="2">
        <f>SUM('201704:201803'!G38)</f>
        <v>3784</v>
      </c>
      <c r="H38" s="4">
        <f t="shared" si="2"/>
        <v>664</v>
      </c>
      <c r="I38" s="9">
        <v>3120</v>
      </c>
    </row>
    <row r="39" spans="1:9" ht="34.15" customHeight="1" x14ac:dyDescent="0.15">
      <c r="A39" s="42"/>
      <c r="B39" s="56" t="s">
        <v>33</v>
      </c>
      <c r="C39" s="56"/>
      <c r="D39" s="49"/>
      <c r="E39" s="2">
        <f>SUM('201704:201803'!E39)</f>
        <v>4524</v>
      </c>
      <c r="F39" s="2">
        <f>SUM('201704:201803'!F39)</f>
        <v>1897</v>
      </c>
      <c r="G39" s="2">
        <f>SUM('201704:201803'!G39)</f>
        <v>723</v>
      </c>
      <c r="H39" s="4">
        <f t="shared" si="2"/>
        <v>147</v>
      </c>
      <c r="I39" s="9">
        <v>576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f>SUM('201704:201803'!E40)</f>
        <v>54506</v>
      </c>
      <c r="F40" s="2">
        <f>SUM('201704:201803'!F40)</f>
        <v>31303</v>
      </c>
      <c r="G40" s="2">
        <f>SUM('201704:201803'!G40)</f>
        <v>8374</v>
      </c>
      <c r="H40" s="4">
        <f t="shared" si="2"/>
        <v>1716</v>
      </c>
      <c r="I40" s="9">
        <v>6658</v>
      </c>
    </row>
    <row r="41" spans="1:9" ht="34.15" customHeight="1" x14ac:dyDescent="0.15">
      <c r="A41" s="41"/>
      <c r="B41" s="56" t="s">
        <v>34</v>
      </c>
      <c r="C41" s="56"/>
      <c r="D41" s="49"/>
      <c r="E41" s="2">
        <f>SUM('201704:201803'!E41)</f>
        <v>35025</v>
      </c>
      <c r="F41" s="2">
        <f>SUM('201704:201803'!F41)</f>
        <v>22927</v>
      </c>
      <c r="G41" s="2">
        <f>SUM('201704:201803'!G41)</f>
        <v>6659</v>
      </c>
      <c r="H41" s="4">
        <f t="shared" si="2"/>
        <v>2217</v>
      </c>
      <c r="I41" s="9">
        <v>4442</v>
      </c>
    </row>
    <row r="42" spans="1:9" ht="34.15" customHeight="1" x14ac:dyDescent="0.15">
      <c r="A42" s="41"/>
      <c r="B42" s="56" t="s">
        <v>35</v>
      </c>
      <c r="C42" s="56"/>
      <c r="D42" s="49"/>
      <c r="E42" s="2">
        <f>SUM('201704:201803'!E42)</f>
        <v>16124</v>
      </c>
      <c r="F42" s="2">
        <f>SUM('201704:201803'!F42)</f>
        <v>10833</v>
      </c>
      <c r="G42" s="2">
        <f>SUM('201704:201803'!G42)</f>
        <v>8046</v>
      </c>
      <c r="H42" s="4">
        <f t="shared" si="2"/>
        <v>1991</v>
      </c>
      <c r="I42" s="9">
        <v>6055</v>
      </c>
    </row>
    <row r="43" spans="1:9" ht="34.15" customHeight="1" x14ac:dyDescent="0.15">
      <c r="A43" s="42"/>
      <c r="B43" s="56" t="s">
        <v>36</v>
      </c>
      <c r="C43" s="56"/>
      <c r="D43" s="49"/>
      <c r="E43" s="2">
        <f>SUM('201704:201803'!E43)</f>
        <v>6870</v>
      </c>
      <c r="F43" s="2">
        <f>SUM('201704:201803'!F43)</f>
        <v>2266</v>
      </c>
      <c r="G43" s="2">
        <f>SUM('201704:201803'!G43)</f>
        <v>1042</v>
      </c>
      <c r="H43" s="4">
        <f t="shared" si="2"/>
        <v>342</v>
      </c>
      <c r="I43" s="9">
        <v>700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f>SUM('201704:201803'!E44)</f>
        <v>20285</v>
      </c>
      <c r="F44" s="2">
        <f>SUM('201704:201803'!F44)</f>
        <v>7110</v>
      </c>
      <c r="G44" s="2">
        <f>SUM('201704:201803'!G44)</f>
        <v>1199</v>
      </c>
      <c r="H44" s="4">
        <f t="shared" si="2"/>
        <v>277</v>
      </c>
      <c r="I44" s="9">
        <v>922</v>
      </c>
    </row>
    <row r="45" spans="1:9" ht="34.15" customHeight="1" x14ac:dyDescent="0.15">
      <c r="A45" s="41"/>
      <c r="B45" s="56" t="s">
        <v>37</v>
      </c>
      <c r="C45" s="56"/>
      <c r="D45" s="49"/>
      <c r="E45" s="2">
        <f>SUM('201704:201803'!E45)</f>
        <v>4977</v>
      </c>
      <c r="F45" s="2">
        <f>SUM('201704:201803'!F45)</f>
        <v>2227</v>
      </c>
      <c r="G45" s="2">
        <f>SUM('201704:201803'!G45)</f>
        <v>1108</v>
      </c>
      <c r="H45" s="4">
        <f t="shared" si="2"/>
        <v>175</v>
      </c>
      <c r="I45" s="9">
        <v>933</v>
      </c>
    </row>
    <row r="46" spans="1:9" ht="34.15" customHeight="1" x14ac:dyDescent="0.15">
      <c r="A46" s="41"/>
      <c r="B46" s="71" t="s">
        <v>46</v>
      </c>
      <c r="C46" s="71"/>
      <c r="D46" s="72"/>
      <c r="E46" s="2">
        <f>SUM('201704:201803'!E46)</f>
        <v>7612</v>
      </c>
      <c r="F46" s="2">
        <f>SUM('201704:201803'!F46)</f>
        <v>5824</v>
      </c>
      <c r="G46" s="2">
        <f>SUM('201704:201803'!G46)</f>
        <v>4087</v>
      </c>
      <c r="H46" s="4">
        <f t="shared" si="2"/>
        <v>359</v>
      </c>
      <c r="I46" s="9">
        <v>3728</v>
      </c>
    </row>
    <row r="47" spans="1:9" ht="34.15" customHeight="1" x14ac:dyDescent="0.15">
      <c r="A47" s="41"/>
      <c r="B47" s="74" t="s">
        <v>49</v>
      </c>
      <c r="C47" s="56"/>
      <c r="D47" s="49"/>
      <c r="E47" s="2">
        <f>SUM('201704:201803'!E47)</f>
        <v>2331</v>
      </c>
      <c r="F47" s="2">
        <f>SUM('201704:201803'!F47)</f>
        <v>1784</v>
      </c>
      <c r="G47" s="2">
        <f>SUM('201704:201803'!G47)</f>
        <v>1212</v>
      </c>
      <c r="H47" s="4">
        <f t="shared" si="2"/>
        <v>1128</v>
      </c>
      <c r="I47" s="9">
        <v>84</v>
      </c>
    </row>
    <row r="48" spans="1:9" ht="34.15" customHeight="1" x14ac:dyDescent="0.15">
      <c r="A48" s="41"/>
      <c r="B48" s="52" t="s">
        <v>50</v>
      </c>
      <c r="C48" s="52"/>
      <c r="D48" s="53"/>
      <c r="E48" s="2">
        <f>SUM('201704:201803'!E48)</f>
        <v>1295</v>
      </c>
      <c r="F48" s="2">
        <f>SUM('201704:201803'!F48)</f>
        <v>968</v>
      </c>
      <c r="G48" s="2">
        <f>SUM('201704:201803'!G48)</f>
        <v>723</v>
      </c>
      <c r="H48" s="4">
        <f t="shared" si="2"/>
        <v>669</v>
      </c>
      <c r="I48" s="9">
        <v>54</v>
      </c>
    </row>
    <row r="49" spans="1:9" ht="34.15" customHeight="1" thickBot="1" x14ac:dyDescent="0.2">
      <c r="A49" s="41"/>
      <c r="B49" s="60" t="s">
        <v>73</v>
      </c>
      <c r="C49" s="60"/>
      <c r="D49" s="61"/>
      <c r="E49" s="5">
        <f>SUM('201704:201803'!E49)</f>
        <v>1834</v>
      </c>
      <c r="F49" s="5">
        <f>SUM('201704:201803'!F49)</f>
        <v>1253</v>
      </c>
      <c r="G49" s="5">
        <f>SUM('201704:201803'!G49)</f>
        <v>1105</v>
      </c>
      <c r="H49" s="12">
        <f t="shared" si="2"/>
        <v>545</v>
      </c>
      <c r="I49" s="13">
        <v>560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989602</v>
      </c>
      <c r="F50" s="25">
        <f>SUM(F4:F49)</f>
        <v>449125</v>
      </c>
      <c r="G50" s="25">
        <f>SUM(G4:G49)</f>
        <v>161186</v>
      </c>
      <c r="H50" s="26">
        <f>SUM(H4:H49)</f>
        <v>38828</v>
      </c>
      <c r="I50" s="27">
        <f>SUM(I4:I49)</f>
        <v>122358</v>
      </c>
    </row>
    <row r="51" spans="1:9" ht="30" customHeight="1" x14ac:dyDescent="0.15">
      <c r="A51" s="29" t="s">
        <v>90</v>
      </c>
      <c r="B51" s="37"/>
      <c r="C51" s="38"/>
      <c r="D51" s="38"/>
      <c r="E51" s="38"/>
      <c r="F51" s="38"/>
      <c r="G51" s="38"/>
      <c r="H51" s="38"/>
      <c r="I51" s="38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28" zoomScaleNormal="100" workbookViewId="0">
      <selection activeCell="E34" sqref="A34:XFD3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54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6" t="s">
        <v>3</v>
      </c>
      <c r="E4" s="32">
        <v>4978</v>
      </c>
      <c r="F4" s="32">
        <v>2206</v>
      </c>
      <c r="G4" s="32">
        <v>442</v>
      </c>
      <c r="H4" s="33">
        <f>G4-'201704'!G4</f>
        <v>-57</v>
      </c>
      <c r="I4" s="10">
        <f>'201704'!I4+G4</f>
        <v>941</v>
      </c>
    </row>
    <row r="5" spans="1:9" ht="34.15" customHeight="1" x14ac:dyDescent="0.15">
      <c r="A5" s="41"/>
      <c r="B5" s="49"/>
      <c r="C5" s="51"/>
      <c r="D5" s="3" t="s">
        <v>4</v>
      </c>
      <c r="E5" s="2">
        <v>5299</v>
      </c>
      <c r="F5" s="2">
        <v>2752</v>
      </c>
      <c r="G5" s="2">
        <v>915</v>
      </c>
      <c r="H5" s="4">
        <f>G5-'201704'!G5</f>
        <v>-501</v>
      </c>
      <c r="I5" s="9">
        <f>'201704'!I5+G5</f>
        <v>2331</v>
      </c>
    </row>
    <row r="6" spans="1:9" ht="34.15" customHeight="1" x14ac:dyDescent="0.15">
      <c r="A6" s="41"/>
      <c r="B6" s="49"/>
      <c r="C6" s="51" t="s">
        <v>7</v>
      </c>
      <c r="D6" s="51"/>
      <c r="E6" s="2">
        <v>3761</v>
      </c>
      <c r="F6" s="2">
        <v>1660</v>
      </c>
      <c r="G6" s="2">
        <v>376</v>
      </c>
      <c r="H6" s="4">
        <f>G6-'201704'!G6</f>
        <v>-100</v>
      </c>
      <c r="I6" s="9">
        <f>'201704'!I6+G6</f>
        <v>852</v>
      </c>
    </row>
    <row r="7" spans="1:9" ht="34.15" customHeight="1" x14ac:dyDescent="0.15">
      <c r="A7" s="41"/>
      <c r="B7" s="49"/>
      <c r="C7" s="51" t="s">
        <v>5</v>
      </c>
      <c r="D7" s="51"/>
      <c r="E7" s="2">
        <v>3777</v>
      </c>
      <c r="F7" s="2">
        <v>1551</v>
      </c>
      <c r="G7" s="2">
        <v>496</v>
      </c>
      <c r="H7" s="4">
        <f>G7-'201704'!G7</f>
        <v>-215</v>
      </c>
      <c r="I7" s="9">
        <f>'201704'!I7+G7</f>
        <v>1207</v>
      </c>
    </row>
    <row r="8" spans="1:9" ht="34.15" customHeight="1" x14ac:dyDescent="0.15">
      <c r="A8" s="41"/>
      <c r="B8" s="49"/>
      <c r="C8" s="51" t="s">
        <v>6</v>
      </c>
      <c r="D8" s="51"/>
      <c r="E8" s="2">
        <v>1852</v>
      </c>
      <c r="F8" s="2">
        <v>897</v>
      </c>
      <c r="G8" s="2">
        <v>300</v>
      </c>
      <c r="H8" s="4">
        <f>G8-'201704'!G8</f>
        <v>-79</v>
      </c>
      <c r="I8" s="9">
        <f>'201704'!I8+G8</f>
        <v>679</v>
      </c>
    </row>
    <row r="9" spans="1:9" ht="34.15" customHeight="1" x14ac:dyDescent="0.15">
      <c r="A9" s="41"/>
      <c r="B9" s="49"/>
      <c r="C9" s="51" t="s">
        <v>17</v>
      </c>
      <c r="D9" s="51"/>
      <c r="E9" s="2">
        <v>1174</v>
      </c>
      <c r="F9" s="2">
        <v>561</v>
      </c>
      <c r="G9" s="2">
        <v>219</v>
      </c>
      <c r="H9" s="4">
        <f>G9-'201704'!G9</f>
        <v>-157</v>
      </c>
      <c r="I9" s="9">
        <f>'201704'!I9+G9</f>
        <v>595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2581</v>
      </c>
      <c r="F10" s="2">
        <v>1235</v>
      </c>
      <c r="G10" s="2">
        <v>366</v>
      </c>
      <c r="H10" s="4">
        <f>G10-'201704'!G10</f>
        <v>-13</v>
      </c>
      <c r="I10" s="9">
        <f>'201704'!I10+G10</f>
        <v>745</v>
      </c>
    </row>
    <row r="11" spans="1:9" ht="34.15" customHeight="1" x14ac:dyDescent="0.15">
      <c r="A11" s="41"/>
      <c r="B11" s="47"/>
      <c r="C11" s="51" t="s">
        <v>7</v>
      </c>
      <c r="D11" s="51"/>
      <c r="E11" s="2">
        <v>1924</v>
      </c>
      <c r="F11" s="2">
        <v>1185</v>
      </c>
      <c r="G11" s="2">
        <v>422</v>
      </c>
      <c r="H11" s="4">
        <f>G11-'201704'!G11</f>
        <v>28</v>
      </c>
      <c r="I11" s="9">
        <f>'201704'!I11+G11</f>
        <v>816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5049</v>
      </c>
      <c r="F12" s="2">
        <v>2144</v>
      </c>
      <c r="G12" s="2">
        <v>1005</v>
      </c>
      <c r="H12" s="4">
        <f>G12-'201704'!G12</f>
        <v>-330</v>
      </c>
      <c r="I12" s="9">
        <f>'201704'!I12+G12</f>
        <v>2340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1155</v>
      </c>
      <c r="F13" s="2">
        <v>657</v>
      </c>
      <c r="G13" s="2">
        <v>321</v>
      </c>
      <c r="H13" s="4">
        <f>G13-'201704'!G13</f>
        <v>-152</v>
      </c>
      <c r="I13" s="9">
        <f>'201704'!I13+G13</f>
        <v>794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0</v>
      </c>
      <c r="F14" s="2">
        <v>0</v>
      </c>
      <c r="G14" s="2">
        <v>0</v>
      </c>
      <c r="H14" s="4">
        <f>G14-'201704'!G14</f>
        <v>-267</v>
      </c>
      <c r="I14" s="9">
        <f>'201704'!I14+G14</f>
        <v>267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445</v>
      </c>
      <c r="F15" s="2">
        <v>232</v>
      </c>
      <c r="G15" s="2">
        <v>124</v>
      </c>
      <c r="H15" s="4">
        <f>G15-'201704'!G15</f>
        <v>-31</v>
      </c>
      <c r="I15" s="9">
        <f>'201704'!I15+G15</f>
        <v>279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506</v>
      </c>
      <c r="F16" s="2">
        <v>247</v>
      </c>
      <c r="G16" s="2">
        <v>150</v>
      </c>
      <c r="H16" s="4">
        <f>G16-'201704'!G16</f>
        <v>4</v>
      </c>
      <c r="I16" s="9">
        <f>'201704'!I16+G16</f>
        <v>296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1076</v>
      </c>
      <c r="F17" s="2">
        <v>700</v>
      </c>
      <c r="G17" s="2">
        <v>363</v>
      </c>
      <c r="H17" s="4">
        <f>G17-'201704'!G17</f>
        <v>-64</v>
      </c>
      <c r="I17" s="9">
        <f>'201704'!I17+G17</f>
        <v>790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4555</v>
      </c>
      <c r="F18" s="2">
        <v>1398</v>
      </c>
      <c r="G18" s="2">
        <v>202</v>
      </c>
      <c r="H18" s="4">
        <f>G18-'201704'!G18</f>
        <v>-7</v>
      </c>
      <c r="I18" s="9">
        <f>'201704'!I18+G18</f>
        <v>411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6279</v>
      </c>
      <c r="F19" s="2">
        <v>1463</v>
      </c>
      <c r="G19" s="2">
        <v>260</v>
      </c>
      <c r="H19" s="4">
        <f>G19-'201704'!G19</f>
        <v>-22</v>
      </c>
      <c r="I19" s="9">
        <f>'201704'!I19+G19</f>
        <v>542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3384</v>
      </c>
      <c r="F20" s="2">
        <v>1035</v>
      </c>
      <c r="G20" s="2">
        <v>136</v>
      </c>
      <c r="H20" s="4">
        <f>G20-'201704'!G20</f>
        <v>-13</v>
      </c>
      <c r="I20" s="9">
        <f>'201704'!I20+G20</f>
        <v>285</v>
      </c>
    </row>
    <row r="21" spans="1:9" ht="34.15" customHeight="1" x14ac:dyDescent="0.15">
      <c r="A21" s="42"/>
      <c r="B21" s="47"/>
      <c r="C21" s="67"/>
      <c r="D21" s="24" t="s">
        <v>79</v>
      </c>
      <c r="E21" s="2">
        <v>428</v>
      </c>
      <c r="F21" s="2">
        <v>319</v>
      </c>
      <c r="G21" s="2">
        <v>128</v>
      </c>
      <c r="H21" s="4">
        <f>G21-'201704'!G21</f>
        <v>15</v>
      </c>
      <c r="I21" s="9">
        <f>'201704'!I21+G21</f>
        <v>241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1827</v>
      </c>
      <c r="F22" s="2">
        <v>560</v>
      </c>
      <c r="G22" s="2">
        <v>135</v>
      </c>
      <c r="H22" s="4">
        <f>G22-'201704'!G22</f>
        <v>-3</v>
      </c>
      <c r="I22" s="9">
        <f>'201704'!I22+G22</f>
        <v>273</v>
      </c>
    </row>
    <row r="23" spans="1:9" ht="34.15" customHeight="1" x14ac:dyDescent="0.15">
      <c r="A23" s="41"/>
      <c r="B23" s="49" t="s">
        <v>9</v>
      </c>
      <c r="C23" s="50"/>
      <c r="D23" s="50"/>
      <c r="E23" s="2">
        <v>403</v>
      </c>
      <c r="F23" s="2">
        <v>241</v>
      </c>
      <c r="G23" s="2">
        <v>109</v>
      </c>
      <c r="H23" s="4">
        <f>G23-'201704'!G23</f>
        <v>-37</v>
      </c>
      <c r="I23" s="9">
        <f>'201704'!I23+G23</f>
        <v>255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1473</v>
      </c>
      <c r="F24" s="2">
        <v>1089</v>
      </c>
      <c r="G24" s="2">
        <v>279</v>
      </c>
      <c r="H24" s="4">
        <f>G24-'201704'!G24</f>
        <v>-11</v>
      </c>
      <c r="I24" s="9">
        <f>'201704'!I24+G24</f>
        <v>569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1663</v>
      </c>
      <c r="F25" s="2">
        <v>693</v>
      </c>
      <c r="G25" s="2">
        <v>222</v>
      </c>
      <c r="H25" s="4">
        <f>G25-'201704'!G25</f>
        <v>-38</v>
      </c>
      <c r="I25" s="9">
        <f>'201704'!I25+G25</f>
        <v>482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1919</v>
      </c>
      <c r="F26" s="2">
        <v>1497</v>
      </c>
      <c r="G26" s="2">
        <v>1257</v>
      </c>
      <c r="H26" s="4">
        <f>G26-'201704'!G26</f>
        <v>473</v>
      </c>
      <c r="I26" s="9">
        <f>'201704'!I26+G26</f>
        <v>2041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155</v>
      </c>
      <c r="F27" s="2">
        <v>108</v>
      </c>
      <c r="G27" s="2">
        <v>76</v>
      </c>
      <c r="H27" s="4">
        <f>G27-'201704'!G27</f>
        <v>15</v>
      </c>
      <c r="I27" s="9">
        <f>'201704'!I27+G27</f>
        <v>137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98</v>
      </c>
      <c r="F28" s="2">
        <v>44</v>
      </c>
      <c r="G28" s="2">
        <v>17</v>
      </c>
      <c r="H28" s="4">
        <f>G28-'201704'!G28</f>
        <v>-1</v>
      </c>
      <c r="I28" s="9">
        <f>'201704'!I28+G28</f>
        <v>35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1710</v>
      </c>
      <c r="F29" s="2">
        <v>547</v>
      </c>
      <c r="G29" s="2">
        <v>167</v>
      </c>
      <c r="H29" s="4">
        <f>G29-'201704'!G29</f>
        <v>-31</v>
      </c>
      <c r="I29" s="9">
        <f>'201704'!I29+G29</f>
        <v>365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554</v>
      </c>
      <c r="F30" s="2">
        <v>201</v>
      </c>
      <c r="G30" s="2">
        <v>64</v>
      </c>
      <c r="H30" s="4">
        <f>G30-'201704'!G30</f>
        <v>-60</v>
      </c>
      <c r="I30" s="9">
        <f>'201704'!I30+G30</f>
        <v>188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592</v>
      </c>
      <c r="F31" s="2">
        <v>448</v>
      </c>
      <c r="G31" s="2">
        <v>187</v>
      </c>
      <c r="H31" s="4">
        <f>G31-'201704'!G31</f>
        <v>-66</v>
      </c>
      <c r="I31" s="9">
        <f>'201704'!I31+G31</f>
        <v>440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1071</v>
      </c>
      <c r="F32" s="2">
        <v>413</v>
      </c>
      <c r="G32" s="2">
        <v>245</v>
      </c>
      <c r="H32" s="4">
        <f>G32-'201704'!G32</f>
        <v>-31</v>
      </c>
      <c r="I32" s="9">
        <f>'201704'!I32+G32</f>
        <v>521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569</v>
      </c>
      <c r="F33" s="2">
        <v>298</v>
      </c>
      <c r="G33" s="2">
        <v>252</v>
      </c>
      <c r="H33" s="4">
        <f>G33-'201704'!G33</f>
        <v>200</v>
      </c>
      <c r="I33" s="9">
        <f>'201704'!I33+G33</f>
        <v>304</v>
      </c>
    </row>
    <row r="34" spans="1:9" ht="34.15" hidden="1" customHeight="1" x14ac:dyDescent="0.15">
      <c r="A34" s="40" t="s">
        <v>85</v>
      </c>
      <c r="B34" s="69" t="s">
        <v>44</v>
      </c>
      <c r="C34" s="69"/>
      <c r="D34" s="66"/>
      <c r="E34" s="2"/>
      <c r="F34" s="2"/>
      <c r="G34" s="2"/>
      <c r="H34" s="4">
        <f>G34-'201704'!G34</f>
        <v>0</v>
      </c>
      <c r="I34" s="9">
        <f>'201704'!I34+G34</f>
        <v>0</v>
      </c>
    </row>
    <row r="35" spans="1:9" ht="34.15" customHeight="1" x14ac:dyDescent="0.15">
      <c r="A35" s="41"/>
      <c r="B35" s="69" t="s">
        <v>44</v>
      </c>
      <c r="C35" s="69"/>
      <c r="D35" s="66"/>
      <c r="E35" s="2">
        <v>1444</v>
      </c>
      <c r="F35" s="2">
        <v>410</v>
      </c>
      <c r="G35" s="2">
        <v>83</v>
      </c>
      <c r="H35" s="4">
        <f>G35-'201704'!G35</f>
        <v>-7</v>
      </c>
      <c r="I35" s="9">
        <f>'201704'!I35+G35</f>
        <v>173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950</v>
      </c>
      <c r="F36" s="2">
        <v>794</v>
      </c>
      <c r="G36" s="2">
        <v>460</v>
      </c>
      <c r="H36" s="4">
        <f>G36-'201704'!G36</f>
        <v>92</v>
      </c>
      <c r="I36" s="9">
        <f>'201704'!I36+G36</f>
        <v>828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2148</v>
      </c>
      <c r="F37" s="2">
        <v>641</v>
      </c>
      <c r="G37" s="2">
        <v>172</v>
      </c>
      <c r="H37" s="4">
        <f>G37-'201704'!G37</f>
        <v>-13</v>
      </c>
      <c r="I37" s="9">
        <f>'201704'!I37+G37</f>
        <v>357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747</v>
      </c>
      <c r="F38" s="2">
        <v>552</v>
      </c>
      <c r="G38" s="2">
        <v>438</v>
      </c>
      <c r="H38" s="4">
        <f>G38-'201704'!G38</f>
        <v>176</v>
      </c>
      <c r="I38" s="9">
        <f>'201704'!I38+G38</f>
        <v>700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353</v>
      </c>
      <c r="F39" s="2">
        <v>151</v>
      </c>
      <c r="G39" s="2">
        <v>50</v>
      </c>
      <c r="H39" s="4">
        <f>G39-'201704'!G39</f>
        <v>-14</v>
      </c>
      <c r="I39" s="9">
        <f>'201704'!I39+G39</f>
        <v>114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4461</v>
      </c>
      <c r="F40" s="2">
        <v>2661</v>
      </c>
      <c r="G40" s="2">
        <v>652</v>
      </c>
      <c r="H40" s="4">
        <f>G40-'201704'!G40</f>
        <v>-56</v>
      </c>
      <c r="I40" s="9">
        <f>'201704'!I40+G40</f>
        <v>1360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2690</v>
      </c>
      <c r="F41" s="2">
        <v>1830</v>
      </c>
      <c r="G41" s="2">
        <v>440</v>
      </c>
      <c r="H41" s="4">
        <f>G41-'201704'!G41</f>
        <v>-21</v>
      </c>
      <c r="I41" s="9">
        <f>'201704'!I41+G41</f>
        <v>901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1559</v>
      </c>
      <c r="F42" s="2">
        <v>1161</v>
      </c>
      <c r="G42" s="2">
        <v>912</v>
      </c>
      <c r="H42" s="4">
        <f>G42-'201704'!G42</f>
        <v>256</v>
      </c>
      <c r="I42" s="9">
        <f>'201704'!I42+G42</f>
        <v>1568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558</v>
      </c>
      <c r="F43" s="2">
        <v>197</v>
      </c>
      <c r="G43" s="2">
        <v>96</v>
      </c>
      <c r="H43" s="4">
        <f>G43-'201704'!G43</f>
        <v>16</v>
      </c>
      <c r="I43" s="9">
        <f>'201704'!I43+G43</f>
        <v>176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1375</v>
      </c>
      <c r="F44" s="2">
        <v>487</v>
      </c>
      <c r="G44" s="2">
        <v>102</v>
      </c>
      <c r="H44" s="4">
        <f>G44-'201704'!G44</f>
        <v>-17</v>
      </c>
      <c r="I44" s="9">
        <f>'201704'!I44+G44</f>
        <v>221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322</v>
      </c>
      <c r="F45" s="2">
        <v>157</v>
      </c>
      <c r="G45" s="2">
        <v>80</v>
      </c>
      <c r="H45" s="4">
        <f>G45-'201704'!G45</f>
        <v>-2</v>
      </c>
      <c r="I45" s="9">
        <f>'201704'!I45+G45</f>
        <v>162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966</v>
      </c>
      <c r="F46" s="2">
        <v>772</v>
      </c>
      <c r="G46" s="2">
        <v>593</v>
      </c>
      <c r="H46" s="4">
        <f>G46-'201704'!G46</f>
        <v>298</v>
      </c>
      <c r="I46" s="9">
        <f>'201704'!I46+G46</f>
        <v>888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211</v>
      </c>
      <c r="F47" s="2">
        <v>176</v>
      </c>
      <c r="G47" s="2">
        <v>137</v>
      </c>
      <c r="H47" s="4">
        <f>G47-'201704'!G47</f>
        <v>30</v>
      </c>
      <c r="I47" s="9">
        <f>'201704'!I47+G47</f>
        <v>244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121</v>
      </c>
      <c r="F48" s="2">
        <v>93</v>
      </c>
      <c r="G48" s="2">
        <v>79</v>
      </c>
      <c r="H48" s="4">
        <f>G48-'201704'!G48</f>
        <v>12</v>
      </c>
      <c r="I48" s="9">
        <f>'201704'!I48+G48</f>
        <v>146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173</v>
      </c>
      <c r="F49" s="5">
        <v>121</v>
      </c>
      <c r="G49" s="5">
        <v>111</v>
      </c>
      <c r="H49" s="12">
        <f>G49-'201704'!G49</f>
        <v>105</v>
      </c>
      <c r="I49" s="13">
        <f>'201704'!I49+G49</f>
        <v>117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78335</v>
      </c>
      <c r="F50" s="25">
        <f t="shared" ref="F50:H50" si="0">SUM(F4:F49)</f>
        <v>36584</v>
      </c>
      <c r="G50" s="25">
        <f t="shared" si="0"/>
        <v>13640</v>
      </c>
      <c r="H50" s="28">
        <f t="shared" si="0"/>
        <v>-696</v>
      </c>
      <c r="I50" s="27">
        <f>SUM(I4:I49)</f>
        <v>27976</v>
      </c>
    </row>
    <row r="51" spans="1:9" ht="30.75" customHeight="1" x14ac:dyDescent="0.15">
      <c r="B51" s="54"/>
      <c r="C51" s="55"/>
      <c r="D51" s="55"/>
      <c r="E51" s="55"/>
      <c r="F51" s="55"/>
      <c r="G51" s="55"/>
    </row>
    <row r="52" spans="1:9" ht="30.75" customHeight="1" x14ac:dyDescent="0.15"/>
  </sheetData>
  <mergeCells count="60">
    <mergeCell ref="B1:I1"/>
    <mergeCell ref="B2:I2"/>
    <mergeCell ref="B17:D17"/>
    <mergeCell ref="B4:B9"/>
    <mergeCell ref="B3:D3"/>
    <mergeCell ref="B12:D12"/>
    <mergeCell ref="C4:C5"/>
    <mergeCell ref="B14:D14"/>
    <mergeCell ref="B15:D15"/>
    <mergeCell ref="B16:D16"/>
    <mergeCell ref="C6:D6"/>
    <mergeCell ref="C7:D7"/>
    <mergeCell ref="C11:D11"/>
    <mergeCell ref="B10:B11"/>
    <mergeCell ref="C8:D8"/>
    <mergeCell ref="C9:D9"/>
    <mergeCell ref="B51:G51"/>
    <mergeCell ref="B41:D41"/>
    <mergeCell ref="B42:D42"/>
    <mergeCell ref="B43:D43"/>
    <mergeCell ref="B45:D45"/>
    <mergeCell ref="B48:D48"/>
    <mergeCell ref="A50:D50"/>
    <mergeCell ref="B49:D49"/>
    <mergeCell ref="A37:A39"/>
    <mergeCell ref="B47:D47"/>
    <mergeCell ref="A34:A36"/>
    <mergeCell ref="A29:A33"/>
    <mergeCell ref="A44:A49"/>
    <mergeCell ref="A40:A43"/>
    <mergeCell ref="B38:D38"/>
    <mergeCell ref="B39:D39"/>
    <mergeCell ref="B31:D31"/>
    <mergeCell ref="B32:D32"/>
    <mergeCell ref="B33:D33"/>
    <mergeCell ref="B34:D34"/>
    <mergeCell ref="B46:D46"/>
    <mergeCell ref="B40:D40"/>
    <mergeCell ref="B44:D44"/>
    <mergeCell ref="B30:D30"/>
    <mergeCell ref="B29:D29"/>
    <mergeCell ref="B36:D36"/>
    <mergeCell ref="B37:D37"/>
    <mergeCell ref="B35:D35"/>
    <mergeCell ref="A4:A21"/>
    <mergeCell ref="A25:A28"/>
    <mergeCell ref="A22:A24"/>
    <mergeCell ref="B24:D24"/>
    <mergeCell ref="B23:D23"/>
    <mergeCell ref="B25:D25"/>
    <mergeCell ref="C18:D18"/>
    <mergeCell ref="C19:D19"/>
    <mergeCell ref="C20:C21"/>
    <mergeCell ref="B18:B21"/>
    <mergeCell ref="B22:D22"/>
    <mergeCell ref="B27:D27"/>
    <mergeCell ref="B28:D28"/>
    <mergeCell ref="B13:D13"/>
    <mergeCell ref="C10:D10"/>
    <mergeCell ref="B26:D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31" zoomScaleNormal="100" workbookViewId="0">
      <selection activeCell="E34" sqref="A34:XFD3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55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4052</v>
      </c>
      <c r="F4" s="32">
        <v>1920</v>
      </c>
      <c r="G4" s="32">
        <v>438</v>
      </c>
      <c r="H4" s="33">
        <f>G4-'201705'!G4</f>
        <v>-4</v>
      </c>
      <c r="I4" s="10">
        <f>'201705'!I4+G4</f>
        <v>1379</v>
      </c>
    </row>
    <row r="5" spans="1:9" ht="34.15" customHeight="1" x14ac:dyDescent="0.15">
      <c r="A5" s="41"/>
      <c r="B5" s="49"/>
      <c r="C5" s="51"/>
      <c r="D5" s="23" t="s">
        <v>4</v>
      </c>
      <c r="E5" s="2">
        <v>5241</v>
      </c>
      <c r="F5" s="2">
        <v>3053</v>
      </c>
      <c r="G5" s="2">
        <v>1070</v>
      </c>
      <c r="H5" s="4">
        <f>G5-'201705'!G5</f>
        <v>155</v>
      </c>
      <c r="I5" s="9">
        <f>'201705'!I5+G5</f>
        <v>3401</v>
      </c>
    </row>
    <row r="6" spans="1:9" ht="34.15" customHeight="1" x14ac:dyDescent="0.15">
      <c r="A6" s="41"/>
      <c r="B6" s="49"/>
      <c r="C6" s="51" t="s">
        <v>7</v>
      </c>
      <c r="D6" s="51"/>
      <c r="E6" s="2">
        <v>4866</v>
      </c>
      <c r="F6" s="2">
        <v>1922</v>
      </c>
      <c r="G6" s="2">
        <v>440</v>
      </c>
      <c r="H6" s="4">
        <f>G6-'201705'!G6</f>
        <v>64</v>
      </c>
      <c r="I6" s="9">
        <f>'201705'!I6+G6</f>
        <v>1292</v>
      </c>
    </row>
    <row r="7" spans="1:9" ht="34.15" customHeight="1" x14ac:dyDescent="0.15">
      <c r="A7" s="41"/>
      <c r="B7" s="49"/>
      <c r="C7" s="51" t="s">
        <v>5</v>
      </c>
      <c r="D7" s="51"/>
      <c r="E7" s="2">
        <v>3459</v>
      </c>
      <c r="F7" s="2">
        <v>1352</v>
      </c>
      <c r="G7" s="2">
        <v>416</v>
      </c>
      <c r="H7" s="4">
        <f>G7-'201705'!G7</f>
        <v>-80</v>
      </c>
      <c r="I7" s="9">
        <f>'201705'!I7+G7</f>
        <v>1623</v>
      </c>
    </row>
    <row r="8" spans="1:9" ht="34.15" customHeight="1" x14ac:dyDescent="0.15">
      <c r="A8" s="41"/>
      <c r="B8" s="49"/>
      <c r="C8" s="51" t="s">
        <v>6</v>
      </c>
      <c r="D8" s="51"/>
      <c r="E8" s="2">
        <v>2585</v>
      </c>
      <c r="F8" s="2">
        <v>1115</v>
      </c>
      <c r="G8" s="2">
        <v>297</v>
      </c>
      <c r="H8" s="4">
        <f>G8-'201705'!G8</f>
        <v>-3</v>
      </c>
      <c r="I8" s="9">
        <f>'201705'!I8+G8</f>
        <v>976</v>
      </c>
    </row>
    <row r="9" spans="1:9" ht="34.15" customHeight="1" x14ac:dyDescent="0.15">
      <c r="A9" s="41"/>
      <c r="B9" s="49"/>
      <c r="C9" s="51" t="s">
        <v>17</v>
      </c>
      <c r="D9" s="51"/>
      <c r="E9" s="2">
        <v>1366</v>
      </c>
      <c r="F9" s="2">
        <v>668</v>
      </c>
      <c r="G9" s="2">
        <v>237</v>
      </c>
      <c r="H9" s="4">
        <f>G9-'201705'!G9</f>
        <v>18</v>
      </c>
      <c r="I9" s="9">
        <f>'201705'!I9+G9</f>
        <v>832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2308</v>
      </c>
      <c r="F10" s="2">
        <v>1121</v>
      </c>
      <c r="G10" s="2">
        <v>334</v>
      </c>
      <c r="H10" s="4">
        <f>G10-'201705'!G10</f>
        <v>-32</v>
      </c>
      <c r="I10" s="9">
        <f>'201705'!I10+G10</f>
        <v>1079</v>
      </c>
    </row>
    <row r="11" spans="1:9" ht="34.15" customHeight="1" x14ac:dyDescent="0.15">
      <c r="A11" s="41"/>
      <c r="B11" s="47"/>
      <c r="C11" s="51" t="s">
        <v>7</v>
      </c>
      <c r="D11" s="51"/>
      <c r="E11" s="2">
        <v>1657</v>
      </c>
      <c r="F11" s="2">
        <v>1051</v>
      </c>
      <c r="G11" s="2">
        <v>390</v>
      </c>
      <c r="H11" s="4">
        <f>G11-'201705'!G11</f>
        <v>-32</v>
      </c>
      <c r="I11" s="9">
        <f>'201705'!I11+G11</f>
        <v>1206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5117</v>
      </c>
      <c r="F12" s="2">
        <v>2178</v>
      </c>
      <c r="G12" s="2">
        <v>1016</v>
      </c>
      <c r="H12" s="4">
        <f>G12-'201705'!G12</f>
        <v>11</v>
      </c>
      <c r="I12" s="9">
        <f>'201705'!I12+G12</f>
        <v>3356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1078</v>
      </c>
      <c r="F13" s="2">
        <v>677</v>
      </c>
      <c r="G13" s="2">
        <v>365</v>
      </c>
      <c r="H13" s="4">
        <f>G13-'201705'!G13</f>
        <v>44</v>
      </c>
      <c r="I13" s="9">
        <f>'201705'!I13+G13</f>
        <v>1159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2807</v>
      </c>
      <c r="F14" s="2">
        <v>1414</v>
      </c>
      <c r="G14" s="2">
        <v>342</v>
      </c>
      <c r="H14" s="4">
        <f>G14-'201705'!G14</f>
        <v>342</v>
      </c>
      <c r="I14" s="9">
        <f>'201705'!I14+G14</f>
        <v>609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345</v>
      </c>
      <c r="F15" s="2">
        <v>202</v>
      </c>
      <c r="G15" s="2">
        <v>108</v>
      </c>
      <c r="H15" s="4">
        <f>G15-'201705'!G15</f>
        <v>-16</v>
      </c>
      <c r="I15" s="9">
        <f>'201705'!I15+G15</f>
        <v>387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510</v>
      </c>
      <c r="F16" s="2">
        <v>220</v>
      </c>
      <c r="G16" s="2">
        <v>135</v>
      </c>
      <c r="H16" s="4">
        <f>G16-'201705'!G16</f>
        <v>-15</v>
      </c>
      <c r="I16" s="9">
        <f>'201705'!I16+G16</f>
        <v>431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992</v>
      </c>
      <c r="F17" s="2">
        <v>650</v>
      </c>
      <c r="G17" s="2">
        <v>335</v>
      </c>
      <c r="H17" s="4">
        <f>G17-'201705'!G17</f>
        <v>-28</v>
      </c>
      <c r="I17" s="9">
        <f>'201705'!I17+G17</f>
        <v>1125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3746</v>
      </c>
      <c r="F18" s="2">
        <v>1186</v>
      </c>
      <c r="G18" s="2">
        <v>192</v>
      </c>
      <c r="H18" s="4">
        <f>G18-'201705'!G18</f>
        <v>-10</v>
      </c>
      <c r="I18" s="9">
        <f>'201705'!I18+G18</f>
        <v>603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6227</v>
      </c>
      <c r="F19" s="2">
        <v>1334</v>
      </c>
      <c r="G19" s="2">
        <v>236</v>
      </c>
      <c r="H19" s="4">
        <f>G19-'201705'!G19</f>
        <v>-24</v>
      </c>
      <c r="I19" s="9">
        <f>'201705'!I19+G19</f>
        <v>778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3319</v>
      </c>
      <c r="F20" s="2">
        <v>965</v>
      </c>
      <c r="G20" s="2">
        <v>121</v>
      </c>
      <c r="H20" s="4">
        <f>G20-'201705'!G20</f>
        <v>-15</v>
      </c>
      <c r="I20" s="9">
        <f>'201705'!I20+G20</f>
        <v>406</v>
      </c>
    </row>
    <row r="21" spans="1:9" ht="34.15" customHeight="1" x14ac:dyDescent="0.15">
      <c r="A21" s="42"/>
      <c r="B21" s="47"/>
      <c r="C21" s="67"/>
      <c r="D21" s="24" t="s">
        <v>79</v>
      </c>
      <c r="E21" s="2">
        <v>350</v>
      </c>
      <c r="F21" s="2">
        <v>261</v>
      </c>
      <c r="G21" s="2">
        <v>99</v>
      </c>
      <c r="H21" s="4">
        <f>G21-'201705'!G21</f>
        <v>-29</v>
      </c>
      <c r="I21" s="9">
        <f>'201705'!I21+G21</f>
        <v>340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1988</v>
      </c>
      <c r="F22" s="2">
        <v>575</v>
      </c>
      <c r="G22" s="2">
        <v>155</v>
      </c>
      <c r="H22" s="4">
        <f>G22-'201705'!G22</f>
        <v>20</v>
      </c>
      <c r="I22" s="9">
        <f>'201705'!I22+G22</f>
        <v>428</v>
      </c>
    </row>
    <row r="23" spans="1:9" ht="34.15" customHeight="1" x14ac:dyDescent="0.15">
      <c r="A23" s="41"/>
      <c r="B23" s="49" t="s">
        <v>9</v>
      </c>
      <c r="C23" s="50"/>
      <c r="D23" s="50"/>
      <c r="E23" s="2">
        <v>392</v>
      </c>
      <c r="F23" s="2">
        <v>242</v>
      </c>
      <c r="G23" s="2">
        <v>138</v>
      </c>
      <c r="H23" s="4">
        <f>G23-'201705'!G23</f>
        <v>29</v>
      </c>
      <c r="I23" s="9">
        <f>'201705'!I23+G23</f>
        <v>393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1397</v>
      </c>
      <c r="F24" s="2">
        <v>1038</v>
      </c>
      <c r="G24" s="2">
        <v>212</v>
      </c>
      <c r="H24" s="4">
        <f>G24-'201705'!G24</f>
        <v>-67</v>
      </c>
      <c r="I24" s="9">
        <f>'201705'!I24+G24</f>
        <v>781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2105</v>
      </c>
      <c r="F25" s="2">
        <v>764</v>
      </c>
      <c r="G25" s="2">
        <v>277</v>
      </c>
      <c r="H25" s="4">
        <f>G25-'201705'!G25</f>
        <v>55</v>
      </c>
      <c r="I25" s="9">
        <f>'201705'!I25+G25</f>
        <v>759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1321</v>
      </c>
      <c r="F26" s="2">
        <v>1016</v>
      </c>
      <c r="G26" s="2">
        <v>789</v>
      </c>
      <c r="H26" s="4">
        <f>G26-'201705'!G26</f>
        <v>-468</v>
      </c>
      <c r="I26" s="9">
        <f>'201705'!I26+G26</f>
        <v>2830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110</v>
      </c>
      <c r="F27" s="2">
        <v>81</v>
      </c>
      <c r="G27" s="2">
        <v>43</v>
      </c>
      <c r="H27" s="4">
        <f>G27-'201705'!G27</f>
        <v>-33</v>
      </c>
      <c r="I27" s="9">
        <f>'201705'!I27+G27</f>
        <v>180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108</v>
      </c>
      <c r="F28" s="2">
        <v>46</v>
      </c>
      <c r="G28" s="2">
        <v>20</v>
      </c>
      <c r="H28" s="4">
        <f>G28-'201705'!G28</f>
        <v>3</v>
      </c>
      <c r="I28" s="9">
        <f>'201705'!I28+G28</f>
        <v>55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1661</v>
      </c>
      <c r="F29" s="2">
        <v>564</v>
      </c>
      <c r="G29" s="2">
        <v>166</v>
      </c>
      <c r="H29" s="4">
        <f>G29-'201705'!G29</f>
        <v>-1</v>
      </c>
      <c r="I29" s="9">
        <f>'201705'!I29+G29</f>
        <v>531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559</v>
      </c>
      <c r="F30" s="2">
        <v>241</v>
      </c>
      <c r="G30" s="2">
        <v>107</v>
      </c>
      <c r="H30" s="4">
        <f>G30-'201705'!G30</f>
        <v>43</v>
      </c>
      <c r="I30" s="9">
        <f>'201705'!I30+G30</f>
        <v>295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696</v>
      </c>
      <c r="F31" s="2">
        <v>484</v>
      </c>
      <c r="G31" s="2">
        <v>207</v>
      </c>
      <c r="H31" s="4">
        <f>G31-'201705'!G31</f>
        <v>20</v>
      </c>
      <c r="I31" s="9">
        <f>'201705'!I31+G31</f>
        <v>647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1102</v>
      </c>
      <c r="F32" s="2">
        <v>451</v>
      </c>
      <c r="G32" s="2">
        <v>249</v>
      </c>
      <c r="H32" s="4">
        <f>G32-'201705'!G32</f>
        <v>4</v>
      </c>
      <c r="I32" s="9">
        <f>'201705'!I32+G32</f>
        <v>770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420</v>
      </c>
      <c r="F33" s="2">
        <v>173</v>
      </c>
      <c r="G33" s="2">
        <v>157</v>
      </c>
      <c r="H33" s="4">
        <f>G33-'201705'!G33</f>
        <v>-95</v>
      </c>
      <c r="I33" s="9">
        <f>'201705'!I33+G33</f>
        <v>461</v>
      </c>
    </row>
    <row r="34" spans="1:9" ht="34.15" hidden="1" customHeight="1" x14ac:dyDescent="0.15">
      <c r="A34" s="40" t="s">
        <v>85</v>
      </c>
      <c r="B34" s="69" t="s">
        <v>44</v>
      </c>
      <c r="C34" s="69"/>
      <c r="D34" s="66"/>
      <c r="E34" s="2"/>
      <c r="F34" s="2"/>
      <c r="G34" s="2"/>
      <c r="H34" s="4">
        <f>G34-'201705'!G34</f>
        <v>0</v>
      </c>
      <c r="I34" s="9">
        <f>'201705'!I34+G34</f>
        <v>0</v>
      </c>
    </row>
    <row r="35" spans="1:9" ht="34.15" customHeight="1" x14ac:dyDescent="0.15">
      <c r="A35" s="41"/>
      <c r="B35" s="69" t="s">
        <v>44</v>
      </c>
      <c r="C35" s="69"/>
      <c r="D35" s="66"/>
      <c r="E35" s="2">
        <v>1861</v>
      </c>
      <c r="F35" s="2">
        <v>495</v>
      </c>
      <c r="G35" s="2">
        <v>103</v>
      </c>
      <c r="H35" s="4">
        <f>G35-'201705'!G35</f>
        <v>20</v>
      </c>
      <c r="I35" s="9">
        <f>'201705'!I35+G35</f>
        <v>276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732</v>
      </c>
      <c r="F36" s="2">
        <v>617</v>
      </c>
      <c r="G36" s="2">
        <v>339</v>
      </c>
      <c r="H36" s="4">
        <f>G36-'201705'!G36</f>
        <v>-121</v>
      </c>
      <c r="I36" s="9">
        <f>'201705'!I36+G36</f>
        <v>1167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2143</v>
      </c>
      <c r="F37" s="2">
        <v>626</v>
      </c>
      <c r="G37" s="2">
        <v>131</v>
      </c>
      <c r="H37" s="4">
        <f>G37-'201705'!G37</f>
        <v>-41</v>
      </c>
      <c r="I37" s="9">
        <f>'201705'!I37+G37</f>
        <v>488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457</v>
      </c>
      <c r="F38" s="2">
        <v>335</v>
      </c>
      <c r="G38" s="2">
        <v>260</v>
      </c>
      <c r="H38" s="4">
        <f>G38-'201705'!G38</f>
        <v>-178</v>
      </c>
      <c r="I38" s="9">
        <f>'201705'!I38+G38</f>
        <v>960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360</v>
      </c>
      <c r="F39" s="2">
        <v>159</v>
      </c>
      <c r="G39" s="2">
        <v>55</v>
      </c>
      <c r="H39" s="4">
        <f>G39-'201705'!G39</f>
        <v>5</v>
      </c>
      <c r="I39" s="9">
        <f>'201705'!I39+G39</f>
        <v>169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4768</v>
      </c>
      <c r="F40" s="2">
        <v>2974</v>
      </c>
      <c r="G40" s="2">
        <v>630</v>
      </c>
      <c r="H40" s="4">
        <f>G40-'201705'!G40</f>
        <v>-22</v>
      </c>
      <c r="I40" s="9">
        <f>'201705'!I40+G40</f>
        <v>1990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3300</v>
      </c>
      <c r="F41" s="2">
        <v>2171</v>
      </c>
      <c r="G41" s="2">
        <v>547</v>
      </c>
      <c r="H41" s="4">
        <f>G41-'201705'!G41</f>
        <v>107</v>
      </c>
      <c r="I41" s="9">
        <f>'201705'!I41+G41</f>
        <v>1448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1239</v>
      </c>
      <c r="F42" s="2">
        <v>849</v>
      </c>
      <c r="G42" s="2">
        <v>619</v>
      </c>
      <c r="H42" s="4">
        <f>G42-'201705'!G42</f>
        <v>-293</v>
      </c>
      <c r="I42" s="9">
        <f>'201705'!I42+G42</f>
        <v>2187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557</v>
      </c>
      <c r="F43" s="2">
        <v>173</v>
      </c>
      <c r="G43" s="2">
        <v>77</v>
      </c>
      <c r="H43" s="4">
        <f>G43-'201705'!G43</f>
        <v>-19</v>
      </c>
      <c r="I43" s="9">
        <f>'201705'!I43+G43</f>
        <v>253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1675</v>
      </c>
      <c r="F44" s="2">
        <v>596</v>
      </c>
      <c r="G44" s="2">
        <v>111</v>
      </c>
      <c r="H44" s="4">
        <f>G44-'201705'!G44</f>
        <v>9</v>
      </c>
      <c r="I44" s="9">
        <f>'201705'!I44+G44</f>
        <v>332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347</v>
      </c>
      <c r="F45" s="2">
        <v>173</v>
      </c>
      <c r="G45" s="2">
        <v>93</v>
      </c>
      <c r="H45" s="4">
        <f>G45-'201705'!G45</f>
        <v>13</v>
      </c>
      <c r="I45" s="9">
        <f>'201705'!I45+G45</f>
        <v>255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707</v>
      </c>
      <c r="F46" s="2">
        <v>512</v>
      </c>
      <c r="G46" s="2">
        <v>345</v>
      </c>
      <c r="H46" s="4">
        <f>G46-'201705'!G46</f>
        <v>-248</v>
      </c>
      <c r="I46" s="9">
        <f>'201705'!I46+G46</f>
        <v>1233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195</v>
      </c>
      <c r="F47" s="2">
        <v>160</v>
      </c>
      <c r="G47" s="2">
        <v>134</v>
      </c>
      <c r="H47" s="4">
        <f>G47-'201705'!G47</f>
        <v>-3</v>
      </c>
      <c r="I47" s="9">
        <f>'201705'!I47+G47</f>
        <v>378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141</v>
      </c>
      <c r="F48" s="2">
        <v>105</v>
      </c>
      <c r="G48" s="2">
        <v>82</v>
      </c>
      <c r="H48" s="4">
        <f>G48-'201705'!G48</f>
        <v>3</v>
      </c>
      <c r="I48" s="9">
        <f>'201705'!I48+G48</f>
        <v>228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101</v>
      </c>
      <c r="F49" s="5">
        <v>68</v>
      </c>
      <c r="G49" s="5">
        <v>59</v>
      </c>
      <c r="H49" s="12">
        <f>G49-'201705'!G49</f>
        <v>-52</v>
      </c>
      <c r="I49" s="13">
        <f>'201705'!I49+G49</f>
        <v>176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80467</v>
      </c>
      <c r="F50" s="25">
        <f t="shared" ref="F50:H50" si="0">SUM(F4:F49)</f>
        <v>36977</v>
      </c>
      <c r="G50" s="25">
        <f t="shared" si="0"/>
        <v>12676</v>
      </c>
      <c r="H50" s="28">
        <f t="shared" si="0"/>
        <v>-964</v>
      </c>
      <c r="I50" s="27">
        <f>SUM(I4:I49)</f>
        <v>40652</v>
      </c>
    </row>
    <row r="51" spans="1:9" ht="30.75" customHeight="1" x14ac:dyDescent="0.15">
      <c r="B51" s="54"/>
      <c r="C51" s="55"/>
      <c r="D51" s="55"/>
      <c r="E51" s="55"/>
      <c r="F51" s="55"/>
      <c r="G51" s="55"/>
    </row>
    <row r="52" spans="1:9" ht="30.75" customHeight="1" x14ac:dyDescent="0.15"/>
  </sheetData>
  <mergeCells count="60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51:G51"/>
    <mergeCell ref="A50:D50"/>
    <mergeCell ref="B46:D46"/>
    <mergeCell ref="B41:D41"/>
    <mergeCell ref="B42:D42"/>
    <mergeCell ref="B43:D43"/>
    <mergeCell ref="B45:D45"/>
    <mergeCell ref="B35:D35"/>
    <mergeCell ref="B39:D39"/>
    <mergeCell ref="B31:D31"/>
    <mergeCell ref="B32:D32"/>
    <mergeCell ref="B33:D33"/>
    <mergeCell ref="B38:D38"/>
    <mergeCell ref="B34:D34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29:A33"/>
    <mergeCell ref="A44:A49"/>
    <mergeCell ref="A40:A43"/>
    <mergeCell ref="A34:A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28" zoomScaleNormal="100" workbookViewId="0">
      <selection activeCell="E34" sqref="A34:XFD3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56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4852</v>
      </c>
      <c r="F4" s="32">
        <v>2174</v>
      </c>
      <c r="G4" s="32">
        <v>433</v>
      </c>
      <c r="H4" s="33">
        <f>G4-'201706'!G4</f>
        <v>-5</v>
      </c>
      <c r="I4" s="10">
        <f>'201706'!I4+G4</f>
        <v>1812</v>
      </c>
    </row>
    <row r="5" spans="1:9" ht="34.15" customHeight="1" x14ac:dyDescent="0.15">
      <c r="A5" s="41"/>
      <c r="B5" s="49"/>
      <c r="C5" s="51"/>
      <c r="D5" s="23" t="s">
        <v>4</v>
      </c>
      <c r="E5" s="2">
        <v>5355</v>
      </c>
      <c r="F5" s="2">
        <v>3080</v>
      </c>
      <c r="G5" s="2">
        <v>1148</v>
      </c>
      <c r="H5" s="4">
        <f>G5-'201706'!G5</f>
        <v>78</v>
      </c>
      <c r="I5" s="9">
        <f>'201706'!I5+G5</f>
        <v>4549</v>
      </c>
    </row>
    <row r="6" spans="1:9" ht="34.15" customHeight="1" x14ac:dyDescent="0.15">
      <c r="A6" s="41"/>
      <c r="B6" s="49"/>
      <c r="C6" s="51" t="s">
        <v>7</v>
      </c>
      <c r="D6" s="51"/>
      <c r="E6" s="2">
        <v>3778</v>
      </c>
      <c r="F6" s="2">
        <v>1609</v>
      </c>
      <c r="G6" s="2">
        <v>376</v>
      </c>
      <c r="H6" s="4">
        <f>G6-'201706'!G6</f>
        <v>-64</v>
      </c>
      <c r="I6" s="9">
        <f>'201706'!I6+G6</f>
        <v>1668</v>
      </c>
    </row>
    <row r="7" spans="1:9" ht="34.15" customHeight="1" x14ac:dyDescent="0.15">
      <c r="A7" s="41"/>
      <c r="B7" s="49"/>
      <c r="C7" s="51" t="s">
        <v>5</v>
      </c>
      <c r="D7" s="51"/>
      <c r="E7" s="2">
        <v>4403</v>
      </c>
      <c r="F7" s="2">
        <v>1735</v>
      </c>
      <c r="G7" s="2">
        <v>566</v>
      </c>
      <c r="H7" s="4">
        <f>G7-'201706'!G7</f>
        <v>150</v>
      </c>
      <c r="I7" s="9">
        <f>'201706'!I7+G7</f>
        <v>2189</v>
      </c>
    </row>
    <row r="8" spans="1:9" ht="34.15" customHeight="1" x14ac:dyDescent="0.15">
      <c r="A8" s="41"/>
      <c r="B8" s="49"/>
      <c r="C8" s="51" t="s">
        <v>6</v>
      </c>
      <c r="D8" s="51"/>
      <c r="E8" s="2">
        <v>1740</v>
      </c>
      <c r="F8" s="2">
        <v>858</v>
      </c>
      <c r="G8" s="2">
        <v>268</v>
      </c>
      <c r="H8" s="4">
        <f>G8-'201706'!G8</f>
        <v>-29</v>
      </c>
      <c r="I8" s="9">
        <f>'201706'!I8+G8</f>
        <v>1244</v>
      </c>
    </row>
    <row r="9" spans="1:9" ht="34.15" customHeight="1" x14ac:dyDescent="0.15">
      <c r="A9" s="41"/>
      <c r="B9" s="49"/>
      <c r="C9" s="51" t="s">
        <v>17</v>
      </c>
      <c r="D9" s="51"/>
      <c r="E9" s="2">
        <v>1076</v>
      </c>
      <c r="F9" s="2">
        <v>527</v>
      </c>
      <c r="G9" s="2">
        <v>211</v>
      </c>
      <c r="H9" s="4">
        <f>G9-'201706'!G9</f>
        <v>-26</v>
      </c>
      <c r="I9" s="9">
        <f>'201706'!I9+G9</f>
        <v>1043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2248</v>
      </c>
      <c r="F10" s="2">
        <v>1175</v>
      </c>
      <c r="G10" s="2">
        <v>390</v>
      </c>
      <c r="H10" s="4">
        <f>G10-'201706'!G10</f>
        <v>56</v>
      </c>
      <c r="I10" s="9">
        <f>'201706'!I10+G10</f>
        <v>1469</v>
      </c>
    </row>
    <row r="11" spans="1:9" ht="34.15" customHeight="1" x14ac:dyDescent="0.15">
      <c r="A11" s="41"/>
      <c r="B11" s="47"/>
      <c r="C11" s="51" t="s">
        <v>7</v>
      </c>
      <c r="D11" s="51"/>
      <c r="E11" s="2">
        <v>1738</v>
      </c>
      <c r="F11" s="2">
        <v>1055</v>
      </c>
      <c r="G11" s="2">
        <v>400</v>
      </c>
      <c r="H11" s="4">
        <f>G11-'201706'!G11</f>
        <v>10</v>
      </c>
      <c r="I11" s="9">
        <f>'201706'!I11+G11</f>
        <v>1606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5301</v>
      </c>
      <c r="F12" s="2">
        <v>2411</v>
      </c>
      <c r="G12" s="2">
        <v>1220</v>
      </c>
      <c r="H12" s="4">
        <f>G12-'201706'!G12</f>
        <v>204</v>
      </c>
      <c r="I12" s="9">
        <f>'201706'!I12+G12</f>
        <v>4576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1215</v>
      </c>
      <c r="F13" s="2">
        <v>746</v>
      </c>
      <c r="G13" s="2">
        <v>460</v>
      </c>
      <c r="H13" s="4">
        <f>G13-'201706'!G13</f>
        <v>95</v>
      </c>
      <c r="I13" s="9">
        <f>'201706'!I13+G13</f>
        <v>1619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3120</v>
      </c>
      <c r="F14" s="2">
        <v>1582</v>
      </c>
      <c r="G14" s="2">
        <v>616</v>
      </c>
      <c r="H14" s="4">
        <f>G14-'201706'!G14</f>
        <v>274</v>
      </c>
      <c r="I14" s="9">
        <f>'201706'!I14+G14</f>
        <v>1225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450</v>
      </c>
      <c r="F15" s="2">
        <v>292</v>
      </c>
      <c r="G15" s="2">
        <v>172</v>
      </c>
      <c r="H15" s="4">
        <f>G15-'201706'!G15</f>
        <v>64</v>
      </c>
      <c r="I15" s="9">
        <f>'201706'!I15+G15</f>
        <v>559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505</v>
      </c>
      <c r="F16" s="2">
        <v>248</v>
      </c>
      <c r="G16" s="2">
        <v>157</v>
      </c>
      <c r="H16" s="4">
        <f>G16-'201706'!G16</f>
        <v>22</v>
      </c>
      <c r="I16" s="9">
        <f>'201706'!I16+G16</f>
        <v>588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1030</v>
      </c>
      <c r="F17" s="2">
        <v>641</v>
      </c>
      <c r="G17" s="2">
        <v>321</v>
      </c>
      <c r="H17" s="4">
        <f>G17-'201706'!G17</f>
        <v>-14</v>
      </c>
      <c r="I17" s="9">
        <f>'201706'!I17+G17</f>
        <v>1446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3913</v>
      </c>
      <c r="F18" s="2">
        <v>1186</v>
      </c>
      <c r="G18" s="2">
        <v>194</v>
      </c>
      <c r="H18" s="4">
        <f>G18-'201706'!G18</f>
        <v>2</v>
      </c>
      <c r="I18" s="9">
        <f>'201706'!I18+G18</f>
        <v>797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6074</v>
      </c>
      <c r="F19" s="2">
        <v>1333</v>
      </c>
      <c r="G19" s="2">
        <v>267</v>
      </c>
      <c r="H19" s="4">
        <f>G19-'201706'!G19</f>
        <v>31</v>
      </c>
      <c r="I19" s="9">
        <f>'201706'!I19+G19</f>
        <v>1045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3370</v>
      </c>
      <c r="F20" s="2">
        <v>960</v>
      </c>
      <c r="G20" s="2">
        <v>123</v>
      </c>
      <c r="H20" s="4">
        <f>G20-'201706'!G20</f>
        <v>2</v>
      </c>
      <c r="I20" s="9">
        <f>'201706'!I20+G20</f>
        <v>529</v>
      </c>
    </row>
    <row r="21" spans="1:9" ht="34.15" customHeight="1" x14ac:dyDescent="0.15">
      <c r="A21" s="42"/>
      <c r="B21" s="47"/>
      <c r="C21" s="67"/>
      <c r="D21" s="24" t="s">
        <v>79</v>
      </c>
      <c r="E21" s="2">
        <v>278</v>
      </c>
      <c r="F21" s="2">
        <v>227</v>
      </c>
      <c r="G21" s="2">
        <v>96</v>
      </c>
      <c r="H21" s="4">
        <f>G21-'201706'!G21</f>
        <v>-3</v>
      </c>
      <c r="I21" s="9">
        <f>'201706'!I21+G21</f>
        <v>436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1983</v>
      </c>
      <c r="F22" s="2">
        <v>563</v>
      </c>
      <c r="G22" s="2">
        <v>128</v>
      </c>
      <c r="H22" s="4">
        <f>G22-'201706'!G22</f>
        <v>-27</v>
      </c>
      <c r="I22" s="9">
        <f>'201706'!I22+G22</f>
        <v>556</v>
      </c>
    </row>
    <row r="23" spans="1:9" ht="34.15" customHeight="1" x14ac:dyDescent="0.15">
      <c r="A23" s="41"/>
      <c r="B23" s="49" t="s">
        <v>9</v>
      </c>
      <c r="C23" s="50"/>
      <c r="D23" s="50"/>
      <c r="E23" s="2">
        <v>888</v>
      </c>
      <c r="F23" s="2">
        <v>488</v>
      </c>
      <c r="G23" s="2">
        <v>281</v>
      </c>
      <c r="H23" s="4">
        <f>G23-'201706'!G23</f>
        <v>143</v>
      </c>
      <c r="I23" s="9">
        <f>'201706'!I23+G23</f>
        <v>674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1327</v>
      </c>
      <c r="F24" s="2">
        <v>1051</v>
      </c>
      <c r="G24" s="2">
        <v>310</v>
      </c>
      <c r="H24" s="4">
        <f>G24-'201706'!G24</f>
        <v>98</v>
      </c>
      <c r="I24" s="9">
        <f>'201706'!I24+G24</f>
        <v>1091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2301</v>
      </c>
      <c r="F25" s="2">
        <v>777</v>
      </c>
      <c r="G25" s="2">
        <v>269</v>
      </c>
      <c r="H25" s="4">
        <f>G25-'201706'!G25</f>
        <v>-8</v>
      </c>
      <c r="I25" s="9">
        <f>'201706'!I25+G25</f>
        <v>1028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1748</v>
      </c>
      <c r="F26" s="2">
        <v>1264</v>
      </c>
      <c r="G26" s="2">
        <v>1017</v>
      </c>
      <c r="H26" s="4">
        <f>G26-'201706'!G26</f>
        <v>228</v>
      </c>
      <c r="I26" s="9">
        <f>'201706'!I26+G26</f>
        <v>3847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356</v>
      </c>
      <c r="F27" s="2">
        <v>201</v>
      </c>
      <c r="G27" s="2">
        <v>127</v>
      </c>
      <c r="H27" s="4">
        <f>G27-'201706'!G27</f>
        <v>84</v>
      </c>
      <c r="I27" s="9">
        <f>'201706'!I27+G27</f>
        <v>307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107</v>
      </c>
      <c r="F28" s="2">
        <v>38</v>
      </c>
      <c r="G28" s="2">
        <v>13</v>
      </c>
      <c r="H28" s="4">
        <f>G28-'201706'!G28</f>
        <v>-7</v>
      </c>
      <c r="I28" s="9">
        <f>'201706'!I28+G28</f>
        <v>68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1838</v>
      </c>
      <c r="F29" s="2">
        <v>572</v>
      </c>
      <c r="G29" s="2">
        <v>168</v>
      </c>
      <c r="H29" s="4">
        <f>G29-'201706'!G29</f>
        <v>2</v>
      </c>
      <c r="I29" s="9">
        <f>'201706'!I29+G29</f>
        <v>699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593</v>
      </c>
      <c r="F30" s="2">
        <v>255</v>
      </c>
      <c r="G30" s="2">
        <v>103</v>
      </c>
      <c r="H30" s="4">
        <f>G30-'201706'!G30</f>
        <v>-4</v>
      </c>
      <c r="I30" s="9">
        <f>'201706'!I30+G30</f>
        <v>398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726</v>
      </c>
      <c r="F31" s="2">
        <v>520</v>
      </c>
      <c r="G31" s="2">
        <v>222</v>
      </c>
      <c r="H31" s="4">
        <f>G31-'201706'!G31</f>
        <v>15</v>
      </c>
      <c r="I31" s="9">
        <f>'201706'!I31+G31</f>
        <v>869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1333</v>
      </c>
      <c r="F32" s="2">
        <v>573</v>
      </c>
      <c r="G32" s="2">
        <v>290</v>
      </c>
      <c r="H32" s="4">
        <f>G32-'201706'!G32</f>
        <v>41</v>
      </c>
      <c r="I32" s="9">
        <f>'201706'!I32+G32</f>
        <v>1060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185</v>
      </c>
      <c r="F33" s="2">
        <v>95</v>
      </c>
      <c r="G33" s="2">
        <v>74</v>
      </c>
      <c r="H33" s="4">
        <f>G33-'201706'!G33</f>
        <v>-83</v>
      </c>
      <c r="I33" s="9">
        <f>'201706'!I33+G33</f>
        <v>535</v>
      </c>
    </row>
    <row r="34" spans="1:9" ht="34.15" hidden="1" customHeight="1" x14ac:dyDescent="0.15">
      <c r="A34" s="40" t="s">
        <v>85</v>
      </c>
      <c r="B34" s="69" t="s">
        <v>44</v>
      </c>
      <c r="C34" s="69"/>
      <c r="D34" s="66"/>
      <c r="E34" s="2"/>
      <c r="F34" s="2"/>
      <c r="G34" s="2"/>
      <c r="H34" s="4">
        <f>G34-'201706'!G34</f>
        <v>0</v>
      </c>
      <c r="I34" s="9">
        <f>'201706'!I34+G34</f>
        <v>0</v>
      </c>
    </row>
    <row r="35" spans="1:9" ht="34.15" customHeight="1" x14ac:dyDescent="0.15">
      <c r="A35" s="41"/>
      <c r="B35" s="69" t="s">
        <v>44</v>
      </c>
      <c r="C35" s="69"/>
      <c r="D35" s="66"/>
      <c r="E35" s="2">
        <v>1762</v>
      </c>
      <c r="F35" s="2">
        <v>447</v>
      </c>
      <c r="G35" s="2">
        <v>99</v>
      </c>
      <c r="H35" s="4">
        <f>G35-'201706'!G35</f>
        <v>-4</v>
      </c>
      <c r="I35" s="9">
        <f>'201706'!I35+G35</f>
        <v>375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940</v>
      </c>
      <c r="F36" s="2">
        <v>718</v>
      </c>
      <c r="G36" s="2">
        <v>375</v>
      </c>
      <c r="H36" s="4">
        <f>G36-'201706'!G36</f>
        <v>36</v>
      </c>
      <c r="I36" s="9">
        <f>'201706'!I36+G36</f>
        <v>1542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2568</v>
      </c>
      <c r="F37" s="2">
        <v>663</v>
      </c>
      <c r="G37" s="2">
        <v>144</v>
      </c>
      <c r="H37" s="4">
        <f>G37-'201706'!G37</f>
        <v>13</v>
      </c>
      <c r="I37" s="9">
        <f>'201706'!I37+G37</f>
        <v>632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592</v>
      </c>
      <c r="F38" s="2">
        <v>430</v>
      </c>
      <c r="G38" s="2">
        <v>337</v>
      </c>
      <c r="H38" s="4">
        <f>G38-'201706'!G38</f>
        <v>77</v>
      </c>
      <c r="I38" s="9">
        <f>'201706'!I38+G38</f>
        <v>1297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354</v>
      </c>
      <c r="F39" s="2">
        <v>175</v>
      </c>
      <c r="G39" s="2">
        <v>81</v>
      </c>
      <c r="H39" s="4">
        <f>G39-'201706'!G39</f>
        <v>26</v>
      </c>
      <c r="I39" s="9">
        <f>'201706'!I39+G39</f>
        <v>250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4469</v>
      </c>
      <c r="F40" s="2">
        <v>2753</v>
      </c>
      <c r="G40" s="2">
        <v>680</v>
      </c>
      <c r="H40" s="4">
        <f>G40-'201706'!G40</f>
        <v>50</v>
      </c>
      <c r="I40" s="9">
        <f>'201706'!I40+G40</f>
        <v>2670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3116</v>
      </c>
      <c r="F41" s="2">
        <v>2019</v>
      </c>
      <c r="G41" s="2">
        <v>582</v>
      </c>
      <c r="H41" s="4">
        <f>G41-'201706'!G41</f>
        <v>35</v>
      </c>
      <c r="I41" s="9">
        <f>'201706'!I41+G41</f>
        <v>2030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1285</v>
      </c>
      <c r="F42" s="2">
        <v>947</v>
      </c>
      <c r="G42" s="2">
        <v>765</v>
      </c>
      <c r="H42" s="4">
        <f>G42-'201706'!G42</f>
        <v>146</v>
      </c>
      <c r="I42" s="9">
        <f>'201706'!I42+G42</f>
        <v>2952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645</v>
      </c>
      <c r="F43" s="2">
        <v>173</v>
      </c>
      <c r="G43" s="2">
        <v>80</v>
      </c>
      <c r="H43" s="4">
        <f>G43-'201706'!G43</f>
        <v>3</v>
      </c>
      <c r="I43" s="9">
        <f>'201706'!I43+G43</f>
        <v>333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1851</v>
      </c>
      <c r="F44" s="2">
        <v>589</v>
      </c>
      <c r="G44" s="2">
        <v>93</v>
      </c>
      <c r="H44" s="4">
        <f>G44-'201706'!G44</f>
        <v>-18</v>
      </c>
      <c r="I44" s="9">
        <f>'201706'!I44+G44</f>
        <v>425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405</v>
      </c>
      <c r="F45" s="2">
        <v>203</v>
      </c>
      <c r="G45" s="2">
        <v>91</v>
      </c>
      <c r="H45" s="4">
        <f>G45-'201706'!G45</f>
        <v>-2</v>
      </c>
      <c r="I45" s="9">
        <f>'201706'!I45+G45</f>
        <v>346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715</v>
      </c>
      <c r="F46" s="2">
        <v>570</v>
      </c>
      <c r="G46" s="2">
        <v>404</v>
      </c>
      <c r="H46" s="4">
        <f>G46-'201706'!G46</f>
        <v>59</v>
      </c>
      <c r="I46" s="9">
        <f>'201706'!I46+G46</f>
        <v>1637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154</v>
      </c>
      <c r="F47" s="2">
        <v>132</v>
      </c>
      <c r="G47" s="2">
        <v>110</v>
      </c>
      <c r="H47" s="4">
        <f>G47-'201706'!G47</f>
        <v>-24</v>
      </c>
      <c r="I47" s="9">
        <f>'201706'!I47+G47</f>
        <v>488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74</v>
      </c>
      <c r="F48" s="2">
        <v>59</v>
      </c>
      <c r="G48" s="2">
        <v>52</v>
      </c>
      <c r="H48" s="4">
        <f>G48-'201706'!G48</f>
        <v>-30</v>
      </c>
      <c r="I48" s="9">
        <f>'201706'!I48+G48</f>
        <v>280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139</v>
      </c>
      <c r="F49" s="5">
        <v>101</v>
      </c>
      <c r="G49" s="5">
        <v>96</v>
      </c>
      <c r="H49" s="12">
        <f>G49-'201706'!G49</f>
        <v>37</v>
      </c>
      <c r="I49" s="13">
        <f>'201706'!I49+G49</f>
        <v>272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82900</v>
      </c>
      <c r="F50" s="25">
        <f t="shared" ref="F50:H50" si="0">SUM(F4:F49)</f>
        <v>38215</v>
      </c>
      <c r="G50" s="25">
        <f t="shared" si="0"/>
        <v>14409</v>
      </c>
      <c r="H50" s="28">
        <f t="shared" si="0"/>
        <v>1733</v>
      </c>
      <c r="I50" s="27">
        <f>SUM(I4:I49)</f>
        <v>55061</v>
      </c>
    </row>
    <row r="51" spans="1:9" ht="30.75" customHeight="1" x14ac:dyDescent="0.15">
      <c r="B51" s="54"/>
      <c r="C51" s="55"/>
      <c r="D51" s="55"/>
      <c r="E51" s="55"/>
      <c r="F51" s="55"/>
      <c r="G51" s="55"/>
    </row>
    <row r="52" spans="1:9" ht="30.75" customHeight="1" x14ac:dyDescent="0.15"/>
  </sheetData>
  <mergeCells count="60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51:G51"/>
    <mergeCell ref="A50:D50"/>
    <mergeCell ref="B46:D46"/>
    <mergeCell ref="B41:D41"/>
    <mergeCell ref="B42:D42"/>
    <mergeCell ref="B43:D43"/>
    <mergeCell ref="B45:D45"/>
    <mergeCell ref="B35:D35"/>
    <mergeCell ref="B39:D39"/>
    <mergeCell ref="B31:D31"/>
    <mergeCell ref="B32:D32"/>
    <mergeCell ref="B33:D33"/>
    <mergeCell ref="B38:D38"/>
    <mergeCell ref="B34:D34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29:A33"/>
    <mergeCell ref="A44:A49"/>
    <mergeCell ref="A40:A43"/>
    <mergeCell ref="A34:A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28" zoomScaleNormal="100" workbookViewId="0">
      <selection activeCell="F35" sqref="F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57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4574</v>
      </c>
      <c r="F4" s="32">
        <v>2049</v>
      </c>
      <c r="G4" s="32">
        <v>418</v>
      </c>
      <c r="H4" s="33">
        <f>G4-'201707'!G4</f>
        <v>-15</v>
      </c>
      <c r="I4" s="10">
        <f>'201707'!I4+G4</f>
        <v>2230</v>
      </c>
    </row>
    <row r="5" spans="1:9" ht="34.15" customHeight="1" x14ac:dyDescent="0.15">
      <c r="A5" s="41"/>
      <c r="B5" s="49"/>
      <c r="C5" s="51"/>
      <c r="D5" s="23" t="s">
        <v>4</v>
      </c>
      <c r="E5" s="2">
        <v>5256</v>
      </c>
      <c r="F5" s="2">
        <v>3054</v>
      </c>
      <c r="G5" s="2">
        <v>1153</v>
      </c>
      <c r="H5" s="4">
        <f>G5-'201707'!G5</f>
        <v>5</v>
      </c>
      <c r="I5" s="9">
        <f>'201707'!I5+G5</f>
        <v>5702</v>
      </c>
    </row>
    <row r="6" spans="1:9" ht="34.15" customHeight="1" x14ac:dyDescent="0.15">
      <c r="A6" s="41"/>
      <c r="B6" s="49"/>
      <c r="C6" s="51" t="s">
        <v>7</v>
      </c>
      <c r="D6" s="51"/>
      <c r="E6" s="2">
        <v>3444</v>
      </c>
      <c r="F6" s="2">
        <v>1467</v>
      </c>
      <c r="G6" s="2">
        <v>343</v>
      </c>
      <c r="H6" s="4">
        <f>G6-'201707'!G6</f>
        <v>-33</v>
      </c>
      <c r="I6" s="9">
        <f>'201707'!I6+G6</f>
        <v>2011</v>
      </c>
    </row>
    <row r="7" spans="1:9" ht="34.15" customHeight="1" x14ac:dyDescent="0.15">
      <c r="A7" s="41"/>
      <c r="B7" s="49"/>
      <c r="C7" s="51" t="s">
        <v>5</v>
      </c>
      <c r="D7" s="51"/>
      <c r="E7" s="2">
        <v>4041</v>
      </c>
      <c r="F7" s="2">
        <v>1611</v>
      </c>
      <c r="G7" s="2">
        <v>512</v>
      </c>
      <c r="H7" s="4">
        <f>G7-'201707'!G7</f>
        <v>-54</v>
      </c>
      <c r="I7" s="9">
        <f>'201707'!I7+G7</f>
        <v>2701</v>
      </c>
    </row>
    <row r="8" spans="1:9" ht="34.15" customHeight="1" x14ac:dyDescent="0.15">
      <c r="A8" s="41"/>
      <c r="B8" s="49"/>
      <c r="C8" s="51" t="s">
        <v>6</v>
      </c>
      <c r="D8" s="51"/>
      <c r="E8" s="2">
        <v>1694</v>
      </c>
      <c r="F8" s="2">
        <v>814</v>
      </c>
      <c r="G8" s="2">
        <v>266</v>
      </c>
      <c r="H8" s="4">
        <f>G8-'201707'!G8</f>
        <v>-2</v>
      </c>
      <c r="I8" s="9">
        <f>'201707'!I8+G8</f>
        <v>1510</v>
      </c>
    </row>
    <row r="9" spans="1:9" ht="34.15" customHeight="1" x14ac:dyDescent="0.15">
      <c r="A9" s="41"/>
      <c r="B9" s="49"/>
      <c r="C9" s="51" t="s">
        <v>17</v>
      </c>
      <c r="D9" s="51"/>
      <c r="E9" s="2">
        <v>982</v>
      </c>
      <c r="F9" s="2">
        <v>471</v>
      </c>
      <c r="G9" s="2">
        <v>208</v>
      </c>
      <c r="H9" s="4">
        <f>G9-'201707'!G9</f>
        <v>-3</v>
      </c>
      <c r="I9" s="9">
        <f>'201707'!I9+G9</f>
        <v>1251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1976</v>
      </c>
      <c r="F10" s="2">
        <v>1087</v>
      </c>
      <c r="G10" s="2">
        <v>389</v>
      </c>
      <c r="H10" s="4">
        <f>G10-'201707'!G10</f>
        <v>-1</v>
      </c>
      <c r="I10" s="9">
        <f>'201707'!I10+G10</f>
        <v>1858</v>
      </c>
    </row>
    <row r="11" spans="1:9" ht="34.15" customHeight="1" x14ac:dyDescent="0.15">
      <c r="A11" s="41"/>
      <c r="B11" s="47"/>
      <c r="C11" s="51" t="s">
        <v>7</v>
      </c>
      <c r="D11" s="51"/>
      <c r="E11" s="2">
        <v>1668</v>
      </c>
      <c r="F11" s="2">
        <v>1129</v>
      </c>
      <c r="G11" s="2">
        <v>459</v>
      </c>
      <c r="H11" s="4">
        <f>G11-'201707'!G11</f>
        <v>59</v>
      </c>
      <c r="I11" s="9">
        <f>'201707'!I11+G11</f>
        <v>2065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5380</v>
      </c>
      <c r="F12" s="2">
        <v>2523</v>
      </c>
      <c r="G12" s="2">
        <v>1279</v>
      </c>
      <c r="H12" s="4">
        <f>G12-'201707'!G12</f>
        <v>59</v>
      </c>
      <c r="I12" s="9">
        <f>'201707'!I12+G12</f>
        <v>5855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1125</v>
      </c>
      <c r="F13" s="2">
        <v>743</v>
      </c>
      <c r="G13" s="2">
        <v>420</v>
      </c>
      <c r="H13" s="4">
        <f>G13-'201707'!G13</f>
        <v>-40</v>
      </c>
      <c r="I13" s="9">
        <f>'201707'!I13+G13</f>
        <v>2039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867</v>
      </c>
      <c r="F14" s="2">
        <v>423</v>
      </c>
      <c r="G14" s="2">
        <v>226</v>
      </c>
      <c r="H14" s="4">
        <f>G14-'201707'!G14</f>
        <v>-390</v>
      </c>
      <c r="I14" s="9">
        <f>'201707'!I14+G14</f>
        <v>1451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423</v>
      </c>
      <c r="F15" s="2">
        <v>299</v>
      </c>
      <c r="G15" s="2">
        <v>180</v>
      </c>
      <c r="H15" s="4">
        <f>G15-'201707'!G15</f>
        <v>8</v>
      </c>
      <c r="I15" s="9">
        <f>'201707'!I15+G15</f>
        <v>739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433</v>
      </c>
      <c r="F16" s="2">
        <v>222</v>
      </c>
      <c r="G16" s="2">
        <v>139</v>
      </c>
      <c r="H16" s="4">
        <f>G16-'201707'!G16</f>
        <v>-18</v>
      </c>
      <c r="I16" s="9">
        <f>'201707'!I16+G16</f>
        <v>727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1168</v>
      </c>
      <c r="F17" s="2">
        <v>737</v>
      </c>
      <c r="G17" s="2">
        <v>427</v>
      </c>
      <c r="H17" s="4">
        <f>G17-'201707'!G17</f>
        <v>106</v>
      </c>
      <c r="I17" s="9">
        <f>'201707'!I17+G17</f>
        <v>1873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3954</v>
      </c>
      <c r="F18" s="2">
        <v>1202</v>
      </c>
      <c r="G18" s="2">
        <v>215</v>
      </c>
      <c r="H18" s="4">
        <f>G18-'201707'!G18</f>
        <v>21</v>
      </c>
      <c r="I18" s="9">
        <f>'201707'!I18+G18</f>
        <v>1012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6098</v>
      </c>
      <c r="F19" s="2">
        <v>1352</v>
      </c>
      <c r="G19" s="2">
        <v>276</v>
      </c>
      <c r="H19" s="4">
        <f>G19-'201707'!G19</f>
        <v>9</v>
      </c>
      <c r="I19" s="9">
        <f>'201707'!I19+G19</f>
        <v>1321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3149</v>
      </c>
      <c r="F20" s="2">
        <v>985</v>
      </c>
      <c r="G20" s="2">
        <v>154</v>
      </c>
      <c r="H20" s="4">
        <f>G20-'201707'!G20</f>
        <v>31</v>
      </c>
      <c r="I20" s="9">
        <f>'201707'!I20+G20</f>
        <v>683</v>
      </c>
    </row>
    <row r="21" spans="1:9" ht="34.15" customHeight="1" x14ac:dyDescent="0.15">
      <c r="A21" s="42"/>
      <c r="B21" s="47"/>
      <c r="C21" s="67"/>
      <c r="D21" s="24" t="s">
        <v>79</v>
      </c>
      <c r="E21" s="2">
        <v>366</v>
      </c>
      <c r="F21" s="2">
        <v>271</v>
      </c>
      <c r="G21" s="2">
        <v>117</v>
      </c>
      <c r="H21" s="4">
        <f>G21-'201707'!G21</f>
        <v>21</v>
      </c>
      <c r="I21" s="9">
        <f>'201707'!I21+G21</f>
        <v>553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1823</v>
      </c>
      <c r="F22" s="2">
        <v>493</v>
      </c>
      <c r="G22" s="2">
        <v>140</v>
      </c>
      <c r="H22" s="4">
        <f>G22-'201707'!G22</f>
        <v>12</v>
      </c>
      <c r="I22" s="9">
        <f>'201707'!I22+G22</f>
        <v>696</v>
      </c>
    </row>
    <row r="23" spans="1:9" ht="34.15" customHeight="1" x14ac:dyDescent="0.15">
      <c r="A23" s="41"/>
      <c r="B23" s="49" t="s">
        <v>9</v>
      </c>
      <c r="C23" s="50"/>
      <c r="D23" s="50"/>
      <c r="E23" s="2">
        <v>527</v>
      </c>
      <c r="F23" s="2">
        <v>312</v>
      </c>
      <c r="G23" s="2">
        <v>162</v>
      </c>
      <c r="H23" s="4">
        <f>G23-'201707'!G23</f>
        <v>-119</v>
      </c>
      <c r="I23" s="9">
        <f>'201707'!I23+G23</f>
        <v>836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1296</v>
      </c>
      <c r="F24" s="2">
        <v>958</v>
      </c>
      <c r="G24" s="2">
        <v>347</v>
      </c>
      <c r="H24" s="4">
        <f>G24-'201707'!G24</f>
        <v>37</v>
      </c>
      <c r="I24" s="9">
        <f>'201707'!I24+G24</f>
        <v>1438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1615</v>
      </c>
      <c r="F25" s="2">
        <v>583</v>
      </c>
      <c r="G25" s="2">
        <v>176</v>
      </c>
      <c r="H25" s="4">
        <f>G25-'201707'!G25</f>
        <v>-93</v>
      </c>
      <c r="I25" s="9">
        <f>'201707'!I25+G25</f>
        <v>1204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2583</v>
      </c>
      <c r="F26" s="2">
        <v>1982</v>
      </c>
      <c r="G26" s="2">
        <v>1663</v>
      </c>
      <c r="H26" s="4">
        <f>G26-'201707'!G26</f>
        <v>646</v>
      </c>
      <c r="I26" s="9">
        <f>'201707'!I26+G26</f>
        <v>5510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215</v>
      </c>
      <c r="F27" s="2">
        <v>141</v>
      </c>
      <c r="G27" s="2">
        <v>69</v>
      </c>
      <c r="H27" s="4">
        <f>G27-'201707'!G27</f>
        <v>-58</v>
      </c>
      <c r="I27" s="9">
        <f>'201707'!I27+G27</f>
        <v>376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113</v>
      </c>
      <c r="F28" s="2">
        <v>48</v>
      </c>
      <c r="G28" s="2">
        <v>21</v>
      </c>
      <c r="H28" s="4">
        <f>G28-'201707'!G28</f>
        <v>8</v>
      </c>
      <c r="I28" s="9">
        <f>'201707'!I28+G28</f>
        <v>89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1603</v>
      </c>
      <c r="F29" s="2">
        <v>513</v>
      </c>
      <c r="G29" s="2">
        <v>162</v>
      </c>
      <c r="H29" s="4">
        <f>G29-'201707'!G29</f>
        <v>-6</v>
      </c>
      <c r="I29" s="9">
        <f>'201707'!I29+G29</f>
        <v>861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552</v>
      </c>
      <c r="F30" s="2">
        <v>262</v>
      </c>
      <c r="G30" s="2">
        <v>122</v>
      </c>
      <c r="H30" s="4">
        <f>G30-'201707'!G30</f>
        <v>19</v>
      </c>
      <c r="I30" s="9">
        <f>'201707'!I30+G30</f>
        <v>520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731</v>
      </c>
      <c r="F31" s="2">
        <v>533</v>
      </c>
      <c r="G31" s="2">
        <v>237</v>
      </c>
      <c r="H31" s="4">
        <f>G31-'201707'!G31</f>
        <v>15</v>
      </c>
      <c r="I31" s="9">
        <f>'201707'!I31+G31</f>
        <v>1106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1214</v>
      </c>
      <c r="F32" s="2">
        <v>591</v>
      </c>
      <c r="G32" s="2">
        <v>315</v>
      </c>
      <c r="H32" s="4">
        <f>G32-'201707'!G32</f>
        <v>25</v>
      </c>
      <c r="I32" s="9">
        <f>'201707'!I32+G32</f>
        <v>1375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1312</v>
      </c>
      <c r="F33" s="2">
        <v>628</v>
      </c>
      <c r="G33" s="2">
        <v>519</v>
      </c>
      <c r="H33" s="4">
        <f>G33-'201707'!G33</f>
        <v>445</v>
      </c>
      <c r="I33" s="9">
        <f>'201707'!I33+G33</f>
        <v>1054</v>
      </c>
    </row>
    <row r="34" spans="1:9" ht="34.15" hidden="1" customHeight="1" x14ac:dyDescent="0.15">
      <c r="A34" s="40" t="s">
        <v>85</v>
      </c>
      <c r="B34" s="69" t="s">
        <v>44</v>
      </c>
      <c r="C34" s="69"/>
      <c r="D34" s="66"/>
      <c r="E34" s="2"/>
      <c r="F34" s="2"/>
      <c r="G34" s="2"/>
      <c r="H34" s="4">
        <f>G34-'201707'!G34</f>
        <v>0</v>
      </c>
      <c r="I34" s="9">
        <f>'201707'!I34+G34</f>
        <v>0</v>
      </c>
    </row>
    <row r="35" spans="1:9" ht="34.15" customHeight="1" x14ac:dyDescent="0.15">
      <c r="A35" s="41"/>
      <c r="B35" s="69" t="s">
        <v>44</v>
      </c>
      <c r="C35" s="69"/>
      <c r="D35" s="66"/>
      <c r="E35" s="2">
        <v>916</v>
      </c>
      <c r="F35" s="2">
        <v>371</v>
      </c>
      <c r="G35" s="2">
        <v>114</v>
      </c>
      <c r="H35" s="4">
        <f>G35-'201707'!G35</f>
        <v>15</v>
      </c>
      <c r="I35" s="9">
        <f>'201707'!I35+G35</f>
        <v>489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1410</v>
      </c>
      <c r="F36" s="2">
        <v>1001</v>
      </c>
      <c r="G36" s="2">
        <v>576</v>
      </c>
      <c r="H36" s="4">
        <f>G36-'201707'!G36</f>
        <v>201</v>
      </c>
      <c r="I36" s="9">
        <f>'201707'!I36+G36</f>
        <v>2118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2011</v>
      </c>
      <c r="F37" s="2">
        <v>616</v>
      </c>
      <c r="G37" s="2">
        <v>167</v>
      </c>
      <c r="H37" s="4">
        <f>G37-'201707'!G37</f>
        <v>23</v>
      </c>
      <c r="I37" s="9">
        <f>'201707'!I37+G37</f>
        <v>799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914</v>
      </c>
      <c r="F38" s="2">
        <v>654</v>
      </c>
      <c r="G38" s="2">
        <v>513</v>
      </c>
      <c r="H38" s="4">
        <f>G38-'201707'!G38</f>
        <v>176</v>
      </c>
      <c r="I38" s="9">
        <f>'201707'!I38+G38</f>
        <v>1810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501</v>
      </c>
      <c r="F39" s="2">
        <v>224</v>
      </c>
      <c r="G39" s="2">
        <v>87</v>
      </c>
      <c r="H39" s="4">
        <f>G39-'201707'!G39</f>
        <v>6</v>
      </c>
      <c r="I39" s="9">
        <f>'201707'!I39+G39</f>
        <v>337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4053</v>
      </c>
      <c r="F40" s="2">
        <v>2470</v>
      </c>
      <c r="G40" s="2">
        <v>938</v>
      </c>
      <c r="H40" s="4">
        <f>G40-'201707'!G40</f>
        <v>258</v>
      </c>
      <c r="I40" s="9">
        <f>'201707'!I40+G40</f>
        <v>3608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2882</v>
      </c>
      <c r="F41" s="2">
        <v>1807</v>
      </c>
      <c r="G41" s="2">
        <v>668</v>
      </c>
      <c r="H41" s="4">
        <f>G41-'201707'!G41</f>
        <v>86</v>
      </c>
      <c r="I41" s="9">
        <f>'201707'!I41+G41</f>
        <v>2698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1922</v>
      </c>
      <c r="F42" s="2">
        <v>1452</v>
      </c>
      <c r="G42" s="2">
        <v>1197</v>
      </c>
      <c r="H42" s="4">
        <f>G42-'201707'!G42</f>
        <v>432</v>
      </c>
      <c r="I42" s="9">
        <f>'201707'!I42+G42</f>
        <v>4149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652</v>
      </c>
      <c r="F43" s="2">
        <v>209</v>
      </c>
      <c r="G43" s="2">
        <v>97</v>
      </c>
      <c r="H43" s="4">
        <f>G43-'201707'!G43</f>
        <v>17</v>
      </c>
      <c r="I43" s="9">
        <f>'201707'!I43+G43</f>
        <v>430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1390</v>
      </c>
      <c r="F44" s="2">
        <v>512</v>
      </c>
      <c r="G44" s="2">
        <v>91</v>
      </c>
      <c r="H44" s="4">
        <f>G44-'201707'!G44</f>
        <v>-2</v>
      </c>
      <c r="I44" s="9">
        <f>'201707'!I44+G44</f>
        <v>516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381</v>
      </c>
      <c r="F45" s="2">
        <v>174</v>
      </c>
      <c r="G45" s="2">
        <v>96</v>
      </c>
      <c r="H45" s="4">
        <f>G45-'201707'!G45</f>
        <v>5</v>
      </c>
      <c r="I45" s="9">
        <f>'201707'!I45+G45</f>
        <v>442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1254</v>
      </c>
      <c r="F46" s="2">
        <v>943</v>
      </c>
      <c r="G46" s="2">
        <v>708</v>
      </c>
      <c r="H46" s="4">
        <f>G46-'201707'!G46</f>
        <v>304</v>
      </c>
      <c r="I46" s="9">
        <f>'201707'!I46+G46</f>
        <v>2345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260</v>
      </c>
      <c r="F47" s="2">
        <v>208</v>
      </c>
      <c r="G47" s="2">
        <v>148</v>
      </c>
      <c r="H47" s="4">
        <f>G47-'201707'!G47</f>
        <v>38</v>
      </c>
      <c r="I47" s="9">
        <f>'201707'!I47+G47</f>
        <v>636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108</v>
      </c>
      <c r="F48" s="2">
        <v>93</v>
      </c>
      <c r="G48" s="2">
        <v>68</v>
      </c>
      <c r="H48" s="4">
        <f>G48-'201707'!G48</f>
        <v>16</v>
      </c>
      <c r="I48" s="9">
        <f>'201707'!I48+G48</f>
        <v>348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538</v>
      </c>
      <c r="F49" s="5">
        <v>324</v>
      </c>
      <c r="G49" s="5">
        <v>284</v>
      </c>
      <c r="H49" s="12">
        <f>G49-'201707'!G49</f>
        <v>188</v>
      </c>
      <c r="I49" s="13">
        <f>'201707'!I49+G49</f>
        <v>556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79374</v>
      </c>
      <c r="F50" s="25">
        <f t="shared" ref="F50:H50" si="0">SUM(F4:F49)</f>
        <v>38541</v>
      </c>
      <c r="G50" s="25">
        <f t="shared" si="0"/>
        <v>16866</v>
      </c>
      <c r="H50" s="28">
        <f t="shared" si="0"/>
        <v>2457</v>
      </c>
      <c r="I50" s="27">
        <f>SUM(I4:I49)</f>
        <v>71927</v>
      </c>
    </row>
    <row r="51" spans="1:9" ht="30.75" customHeight="1" x14ac:dyDescent="0.15">
      <c r="B51" s="54"/>
      <c r="C51" s="55"/>
      <c r="D51" s="55"/>
      <c r="E51" s="55"/>
      <c r="F51" s="55"/>
      <c r="G51" s="55"/>
    </row>
    <row r="52" spans="1:9" ht="30.75" customHeight="1" x14ac:dyDescent="0.15"/>
  </sheetData>
  <mergeCells count="60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51:G51"/>
    <mergeCell ref="A50:D50"/>
    <mergeCell ref="B46:D46"/>
    <mergeCell ref="B41:D41"/>
    <mergeCell ref="B42:D42"/>
    <mergeCell ref="B43:D43"/>
    <mergeCell ref="B45:D45"/>
    <mergeCell ref="B35:D35"/>
    <mergeCell ref="B39:D39"/>
    <mergeCell ref="B31:D31"/>
    <mergeCell ref="B32:D32"/>
    <mergeCell ref="B33:D33"/>
    <mergeCell ref="B38:D38"/>
    <mergeCell ref="B34:D34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29:A33"/>
    <mergeCell ref="A44:A49"/>
    <mergeCell ref="A40:A43"/>
    <mergeCell ref="A34:A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H34" sqref="H3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58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4660</v>
      </c>
      <c r="F4" s="32">
        <v>2149</v>
      </c>
      <c r="G4" s="32">
        <v>420</v>
      </c>
      <c r="H4" s="33">
        <f>G4-'201708'!G4</f>
        <v>2</v>
      </c>
      <c r="I4" s="10">
        <f>'201708'!I4+G4</f>
        <v>2650</v>
      </c>
    </row>
    <row r="5" spans="1:9" ht="34.15" customHeight="1" x14ac:dyDescent="0.15">
      <c r="A5" s="41"/>
      <c r="B5" s="49"/>
      <c r="C5" s="51"/>
      <c r="D5" s="23" t="s">
        <v>4</v>
      </c>
      <c r="E5" s="2">
        <v>5612</v>
      </c>
      <c r="F5" s="2">
        <v>3069</v>
      </c>
      <c r="G5" s="2">
        <v>1010</v>
      </c>
      <c r="H5" s="4">
        <f>G5-'201708'!G5</f>
        <v>-143</v>
      </c>
      <c r="I5" s="9">
        <f>'201708'!I5+G5</f>
        <v>6712</v>
      </c>
    </row>
    <row r="6" spans="1:9" ht="34.15" customHeight="1" x14ac:dyDescent="0.15">
      <c r="A6" s="41"/>
      <c r="B6" s="49"/>
      <c r="C6" s="51" t="s">
        <v>7</v>
      </c>
      <c r="D6" s="51"/>
      <c r="E6" s="2">
        <v>3545</v>
      </c>
      <c r="F6" s="2">
        <v>1594</v>
      </c>
      <c r="G6" s="2">
        <v>369</v>
      </c>
      <c r="H6" s="4">
        <f>G6-'201708'!G6</f>
        <v>26</v>
      </c>
      <c r="I6" s="9">
        <f>'201708'!I6+G6</f>
        <v>2380</v>
      </c>
    </row>
    <row r="7" spans="1:9" ht="34.15" customHeight="1" x14ac:dyDescent="0.15">
      <c r="A7" s="41"/>
      <c r="B7" s="49"/>
      <c r="C7" s="51" t="s">
        <v>5</v>
      </c>
      <c r="D7" s="51"/>
      <c r="E7" s="2">
        <v>4188</v>
      </c>
      <c r="F7" s="2">
        <v>1742</v>
      </c>
      <c r="G7" s="2">
        <v>536</v>
      </c>
      <c r="H7" s="4">
        <f>G7-'201708'!G7</f>
        <v>24</v>
      </c>
      <c r="I7" s="9">
        <f>'201708'!I7+G7</f>
        <v>3237</v>
      </c>
    </row>
    <row r="8" spans="1:9" ht="34.15" customHeight="1" x14ac:dyDescent="0.15">
      <c r="A8" s="41"/>
      <c r="B8" s="49"/>
      <c r="C8" s="51" t="s">
        <v>6</v>
      </c>
      <c r="D8" s="51"/>
      <c r="E8" s="2">
        <v>1834</v>
      </c>
      <c r="F8" s="2">
        <v>922</v>
      </c>
      <c r="G8" s="2">
        <v>294</v>
      </c>
      <c r="H8" s="4">
        <f>G8-'201708'!G8</f>
        <v>28</v>
      </c>
      <c r="I8" s="9">
        <f>'201708'!I8+G8</f>
        <v>1804</v>
      </c>
    </row>
    <row r="9" spans="1:9" ht="34.15" customHeight="1" x14ac:dyDescent="0.15">
      <c r="A9" s="41"/>
      <c r="B9" s="49"/>
      <c r="C9" s="51" t="s">
        <v>17</v>
      </c>
      <c r="D9" s="51"/>
      <c r="E9" s="2">
        <v>1368</v>
      </c>
      <c r="F9" s="2">
        <v>599</v>
      </c>
      <c r="G9" s="2">
        <v>245</v>
      </c>
      <c r="H9" s="4">
        <f>G9-'201708'!G9</f>
        <v>37</v>
      </c>
      <c r="I9" s="9">
        <f>'201708'!I9+G9</f>
        <v>1496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2411</v>
      </c>
      <c r="F10" s="2">
        <v>1302</v>
      </c>
      <c r="G10" s="2">
        <v>410</v>
      </c>
      <c r="H10" s="4">
        <f>G10-'201708'!G10</f>
        <v>21</v>
      </c>
      <c r="I10" s="9">
        <f>'201708'!I10+G10</f>
        <v>2268</v>
      </c>
    </row>
    <row r="11" spans="1:9" ht="34.15" customHeight="1" x14ac:dyDescent="0.15">
      <c r="A11" s="41"/>
      <c r="B11" s="47"/>
      <c r="C11" s="51" t="s">
        <v>7</v>
      </c>
      <c r="D11" s="51"/>
      <c r="E11" s="2">
        <v>2179</v>
      </c>
      <c r="F11" s="2">
        <v>1226</v>
      </c>
      <c r="G11" s="2">
        <v>460</v>
      </c>
      <c r="H11" s="4">
        <f>G11-'201708'!G11</f>
        <v>1</v>
      </c>
      <c r="I11" s="9">
        <f>'201708'!I11+G11</f>
        <v>2525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5230</v>
      </c>
      <c r="F12" s="2">
        <v>2352</v>
      </c>
      <c r="G12" s="2">
        <v>1130</v>
      </c>
      <c r="H12" s="4">
        <f>G12-'201708'!G12</f>
        <v>-149</v>
      </c>
      <c r="I12" s="9">
        <f>'201708'!I12+G12</f>
        <v>6985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1024</v>
      </c>
      <c r="F13" s="2">
        <v>661</v>
      </c>
      <c r="G13" s="2">
        <v>382</v>
      </c>
      <c r="H13" s="4">
        <f>G13-'201708'!G13</f>
        <v>-38</v>
      </c>
      <c r="I13" s="9">
        <f>'201708'!I13+G13</f>
        <v>2421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0</v>
      </c>
      <c r="F14" s="2">
        <v>0</v>
      </c>
      <c r="G14" s="2">
        <v>0</v>
      </c>
      <c r="H14" s="4">
        <f>G14-'201708'!G14</f>
        <v>-226</v>
      </c>
      <c r="I14" s="9">
        <f>'201708'!I14+G14</f>
        <v>1451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420</v>
      </c>
      <c r="F15" s="2">
        <v>255</v>
      </c>
      <c r="G15" s="2">
        <v>124</v>
      </c>
      <c r="H15" s="4">
        <f>G15-'201708'!G15</f>
        <v>-56</v>
      </c>
      <c r="I15" s="9">
        <f>'201708'!I15+G15</f>
        <v>863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467</v>
      </c>
      <c r="F16" s="2">
        <v>239</v>
      </c>
      <c r="G16" s="2">
        <v>151</v>
      </c>
      <c r="H16" s="4">
        <f>G16-'201708'!G16</f>
        <v>12</v>
      </c>
      <c r="I16" s="9">
        <f>'201708'!I16+G16</f>
        <v>878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1131</v>
      </c>
      <c r="F17" s="2">
        <v>712</v>
      </c>
      <c r="G17" s="2">
        <v>364</v>
      </c>
      <c r="H17" s="4">
        <f>G17-'201708'!G17</f>
        <v>-63</v>
      </c>
      <c r="I17" s="9">
        <f>'201708'!I17+G17</f>
        <v>2237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4289</v>
      </c>
      <c r="F18" s="2">
        <v>1218</v>
      </c>
      <c r="G18" s="2">
        <v>200</v>
      </c>
      <c r="H18" s="4">
        <f>G18-'201708'!G18</f>
        <v>-15</v>
      </c>
      <c r="I18" s="9">
        <f>'201708'!I18+G18</f>
        <v>1212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6221</v>
      </c>
      <c r="F19" s="2">
        <v>1335</v>
      </c>
      <c r="G19" s="2">
        <v>256</v>
      </c>
      <c r="H19" s="4">
        <f>G19-'201708'!G19</f>
        <v>-20</v>
      </c>
      <c r="I19" s="9">
        <f>'201708'!I19+G19</f>
        <v>1577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3310</v>
      </c>
      <c r="F20" s="2">
        <v>973</v>
      </c>
      <c r="G20" s="2">
        <v>120</v>
      </c>
      <c r="H20" s="4">
        <f>G20-'201708'!G20</f>
        <v>-34</v>
      </c>
      <c r="I20" s="9">
        <f>'201708'!I20+G20</f>
        <v>803</v>
      </c>
    </row>
    <row r="21" spans="1:9" ht="34.15" customHeight="1" x14ac:dyDescent="0.15">
      <c r="A21" s="42"/>
      <c r="B21" s="47"/>
      <c r="C21" s="67"/>
      <c r="D21" s="24" t="s">
        <v>79</v>
      </c>
      <c r="E21" s="2">
        <v>326</v>
      </c>
      <c r="F21" s="2">
        <v>256</v>
      </c>
      <c r="G21" s="2">
        <v>104</v>
      </c>
      <c r="H21" s="4">
        <f>G21-'201708'!G21</f>
        <v>-13</v>
      </c>
      <c r="I21" s="9">
        <f>'201708'!I21+G21</f>
        <v>657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1812</v>
      </c>
      <c r="F22" s="2">
        <v>522</v>
      </c>
      <c r="G22" s="2">
        <v>117</v>
      </c>
      <c r="H22" s="4">
        <f>G22-'201708'!G22</f>
        <v>-23</v>
      </c>
      <c r="I22" s="9">
        <f>'201708'!I22+G22</f>
        <v>813</v>
      </c>
    </row>
    <row r="23" spans="1:9" ht="34.15" customHeight="1" x14ac:dyDescent="0.15">
      <c r="A23" s="41"/>
      <c r="B23" s="49" t="s">
        <v>9</v>
      </c>
      <c r="C23" s="50"/>
      <c r="D23" s="50"/>
      <c r="E23" s="2">
        <v>466</v>
      </c>
      <c r="F23" s="2">
        <v>291</v>
      </c>
      <c r="G23" s="2">
        <v>128</v>
      </c>
      <c r="H23" s="4">
        <f>G23-'201708'!G23</f>
        <v>-34</v>
      </c>
      <c r="I23" s="9">
        <f>'201708'!I23+G23</f>
        <v>964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2112</v>
      </c>
      <c r="F24" s="2">
        <v>1445</v>
      </c>
      <c r="G24" s="2">
        <v>513</v>
      </c>
      <c r="H24" s="4">
        <f>G24-'201708'!G24</f>
        <v>166</v>
      </c>
      <c r="I24" s="9">
        <f>'201708'!I24+G24</f>
        <v>1951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1975</v>
      </c>
      <c r="F25" s="2">
        <v>739</v>
      </c>
      <c r="G25" s="2">
        <v>281</v>
      </c>
      <c r="H25" s="4">
        <f>G25-'201708'!G25</f>
        <v>105</v>
      </c>
      <c r="I25" s="9">
        <f>'201708'!I25+G25</f>
        <v>1485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1551</v>
      </c>
      <c r="F26" s="2">
        <v>1153</v>
      </c>
      <c r="G26" s="2">
        <v>928</v>
      </c>
      <c r="H26" s="4">
        <f>G26-'201708'!G26</f>
        <v>-735</v>
      </c>
      <c r="I26" s="9">
        <f>'201708'!I26+G26</f>
        <v>6438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181</v>
      </c>
      <c r="F27" s="2">
        <v>126</v>
      </c>
      <c r="G27" s="2">
        <v>62</v>
      </c>
      <c r="H27" s="4">
        <f>G27-'201708'!G27</f>
        <v>-7</v>
      </c>
      <c r="I27" s="9">
        <f>'201708'!I27+G27</f>
        <v>438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122</v>
      </c>
      <c r="F28" s="2">
        <v>50</v>
      </c>
      <c r="G28" s="2">
        <v>18</v>
      </c>
      <c r="H28" s="4">
        <f>G28-'201708'!G28</f>
        <v>-3</v>
      </c>
      <c r="I28" s="9">
        <f>'201708'!I28+G28</f>
        <v>107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1591</v>
      </c>
      <c r="F29" s="2">
        <v>526</v>
      </c>
      <c r="G29" s="2">
        <v>164</v>
      </c>
      <c r="H29" s="4">
        <f>G29-'201708'!G29</f>
        <v>2</v>
      </c>
      <c r="I29" s="9">
        <f>'201708'!I29+G29</f>
        <v>1025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454</v>
      </c>
      <c r="F30" s="2">
        <v>219</v>
      </c>
      <c r="G30" s="2">
        <v>99</v>
      </c>
      <c r="H30" s="4">
        <f>G30-'201708'!G30</f>
        <v>-23</v>
      </c>
      <c r="I30" s="9">
        <f>'201708'!I30+G30</f>
        <v>619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650</v>
      </c>
      <c r="F31" s="2">
        <v>435</v>
      </c>
      <c r="G31" s="2">
        <v>195</v>
      </c>
      <c r="H31" s="4">
        <f>G31-'201708'!G31</f>
        <v>-42</v>
      </c>
      <c r="I31" s="9">
        <f>'201708'!I31+G31</f>
        <v>1301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1063</v>
      </c>
      <c r="F32" s="2">
        <v>411</v>
      </c>
      <c r="G32" s="2">
        <v>243</v>
      </c>
      <c r="H32" s="4">
        <f>G32-'201708'!G32</f>
        <v>-72</v>
      </c>
      <c r="I32" s="9">
        <f>'201708'!I32+G32</f>
        <v>1618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404</v>
      </c>
      <c r="F33" s="2">
        <v>283</v>
      </c>
      <c r="G33" s="2">
        <v>212</v>
      </c>
      <c r="H33" s="4">
        <f>G33-'201708'!G33</f>
        <v>-307</v>
      </c>
      <c r="I33" s="9">
        <f>'201708'!I33+G33</f>
        <v>1266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0</v>
      </c>
      <c r="F34" s="2">
        <v>0</v>
      </c>
      <c r="G34" s="2">
        <v>0</v>
      </c>
      <c r="H34" s="4">
        <f>G34-'201708'!G34</f>
        <v>0</v>
      </c>
      <c r="I34" s="9">
        <f>'201708'!I34+G34</f>
        <v>0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305</v>
      </c>
      <c r="F35" s="2">
        <v>253</v>
      </c>
      <c r="G35" s="2">
        <v>98</v>
      </c>
      <c r="H35" s="4">
        <f>G35-'201708'!G35</f>
        <v>-16</v>
      </c>
      <c r="I35" s="9">
        <f>'201708'!I35+G35</f>
        <v>587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965</v>
      </c>
      <c r="F36" s="2">
        <v>773</v>
      </c>
      <c r="G36" s="2">
        <v>423</v>
      </c>
      <c r="H36" s="4">
        <f>G36-'201708'!G36</f>
        <v>-153</v>
      </c>
      <c r="I36" s="9">
        <f>'201708'!I36+G36</f>
        <v>2541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2143</v>
      </c>
      <c r="F37" s="2">
        <v>598</v>
      </c>
      <c r="G37" s="2">
        <v>140</v>
      </c>
      <c r="H37" s="4">
        <f>G37-'201708'!G37</f>
        <v>-27</v>
      </c>
      <c r="I37" s="9">
        <f>'201708'!I37+G37</f>
        <v>939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719</v>
      </c>
      <c r="F38" s="2">
        <v>449</v>
      </c>
      <c r="G38" s="2">
        <v>314</v>
      </c>
      <c r="H38" s="4">
        <f>G38-'201708'!G38</f>
        <v>-199</v>
      </c>
      <c r="I38" s="9">
        <f>'201708'!I38+G38</f>
        <v>2124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392</v>
      </c>
      <c r="F39" s="2">
        <v>154</v>
      </c>
      <c r="G39" s="2">
        <v>60</v>
      </c>
      <c r="H39" s="4">
        <f>G39-'201708'!G39</f>
        <v>-27</v>
      </c>
      <c r="I39" s="9">
        <f>'201708'!I39+G39</f>
        <v>397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4405</v>
      </c>
      <c r="F40" s="2">
        <v>2726</v>
      </c>
      <c r="G40" s="2">
        <v>698</v>
      </c>
      <c r="H40" s="4">
        <f>G40-'201708'!G40</f>
        <v>-240</v>
      </c>
      <c r="I40" s="9">
        <f>'201708'!I40+G40</f>
        <v>4306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3257</v>
      </c>
      <c r="F41" s="2">
        <v>2151</v>
      </c>
      <c r="G41" s="2">
        <v>562</v>
      </c>
      <c r="H41" s="4">
        <f>G41-'201708'!G41</f>
        <v>-106</v>
      </c>
      <c r="I41" s="9">
        <f>'201708'!I41+G41</f>
        <v>3260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1509</v>
      </c>
      <c r="F42" s="2">
        <v>994</v>
      </c>
      <c r="G42" s="2">
        <v>750</v>
      </c>
      <c r="H42" s="4">
        <f>G42-'201708'!G42</f>
        <v>-447</v>
      </c>
      <c r="I42" s="9">
        <f>'201708'!I42+G42</f>
        <v>4899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622</v>
      </c>
      <c r="F43" s="2">
        <v>198</v>
      </c>
      <c r="G43" s="2">
        <v>82</v>
      </c>
      <c r="H43" s="4">
        <f>G43-'201708'!G43</f>
        <v>-15</v>
      </c>
      <c r="I43" s="9">
        <f>'201708'!I43+G43</f>
        <v>512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1546</v>
      </c>
      <c r="F44" s="2">
        <v>551</v>
      </c>
      <c r="G44" s="2">
        <v>112</v>
      </c>
      <c r="H44" s="4">
        <f>G44-'201708'!G44</f>
        <v>21</v>
      </c>
      <c r="I44" s="9">
        <f>'201708'!I44+G44</f>
        <v>628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572</v>
      </c>
      <c r="F45" s="2">
        <v>238</v>
      </c>
      <c r="G45" s="2">
        <v>103</v>
      </c>
      <c r="H45" s="4">
        <f>G45-'201708'!G45</f>
        <v>7</v>
      </c>
      <c r="I45" s="9">
        <f>'201708'!I45+G45</f>
        <v>545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963</v>
      </c>
      <c r="F46" s="2">
        <v>704</v>
      </c>
      <c r="G46" s="2">
        <v>496</v>
      </c>
      <c r="H46" s="4">
        <f>G46-'201708'!G46</f>
        <v>-212</v>
      </c>
      <c r="I46" s="9">
        <f>'201708'!I46+G46</f>
        <v>2841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261</v>
      </c>
      <c r="F47" s="2">
        <v>188</v>
      </c>
      <c r="G47" s="2">
        <v>121</v>
      </c>
      <c r="H47" s="4">
        <f>G47-'201708'!G47</f>
        <v>-27</v>
      </c>
      <c r="I47" s="9">
        <f>'201708'!I47+G47</f>
        <v>757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144</v>
      </c>
      <c r="F48" s="2">
        <v>103</v>
      </c>
      <c r="G48" s="2">
        <v>78</v>
      </c>
      <c r="H48" s="4">
        <f>G48-'201708'!G48</f>
        <v>10</v>
      </c>
      <c r="I48" s="9">
        <f>'201708'!I48+G48</f>
        <v>426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183</v>
      </c>
      <c r="F49" s="5">
        <v>148</v>
      </c>
      <c r="G49" s="5">
        <v>114</v>
      </c>
      <c r="H49" s="12">
        <f>G49-'201708'!G49</f>
        <v>-170</v>
      </c>
      <c r="I49" s="13">
        <f>'201708'!I49+G49</f>
        <v>670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78582</v>
      </c>
      <c r="F50" s="25">
        <f t="shared" ref="F50:G50" si="0">SUM(F4:F49)</f>
        <v>37032</v>
      </c>
      <c r="G50" s="25">
        <f t="shared" si="0"/>
        <v>13686</v>
      </c>
      <c r="H50" s="28">
        <f>SUM(H4:H49)</f>
        <v>-3180</v>
      </c>
      <c r="I50" s="27">
        <f>SUM(I4:I49)</f>
        <v>85613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59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5464</v>
      </c>
      <c r="F4" s="32">
        <v>2405</v>
      </c>
      <c r="G4" s="32">
        <v>481</v>
      </c>
      <c r="H4" s="33">
        <f>G4-'201709'!G4</f>
        <v>61</v>
      </c>
      <c r="I4" s="10">
        <f>'201709'!I4+G4</f>
        <v>3131</v>
      </c>
    </row>
    <row r="5" spans="1:9" ht="34.15" customHeight="1" x14ac:dyDescent="0.15">
      <c r="A5" s="41"/>
      <c r="B5" s="49"/>
      <c r="C5" s="51"/>
      <c r="D5" s="23" t="s">
        <v>4</v>
      </c>
      <c r="E5" s="2">
        <v>6336</v>
      </c>
      <c r="F5" s="2">
        <v>3437</v>
      </c>
      <c r="G5" s="2">
        <v>1176</v>
      </c>
      <c r="H5" s="4">
        <f>G5-'201709'!G5</f>
        <v>166</v>
      </c>
      <c r="I5" s="9">
        <f>'201709'!I5+G5</f>
        <v>7888</v>
      </c>
    </row>
    <row r="6" spans="1:9" ht="34.15" customHeight="1" x14ac:dyDescent="0.15">
      <c r="A6" s="41"/>
      <c r="B6" s="49"/>
      <c r="C6" s="51" t="s">
        <v>7</v>
      </c>
      <c r="D6" s="51"/>
      <c r="E6" s="2">
        <v>4137</v>
      </c>
      <c r="F6" s="2">
        <v>1782</v>
      </c>
      <c r="G6" s="2">
        <v>426</v>
      </c>
      <c r="H6" s="4">
        <f>G6-'201709'!G6</f>
        <v>57</v>
      </c>
      <c r="I6" s="9">
        <f>'201709'!I6+G6</f>
        <v>2806</v>
      </c>
    </row>
    <row r="7" spans="1:9" ht="34.15" customHeight="1" x14ac:dyDescent="0.15">
      <c r="A7" s="41"/>
      <c r="B7" s="49"/>
      <c r="C7" s="51" t="s">
        <v>5</v>
      </c>
      <c r="D7" s="51"/>
      <c r="E7" s="2">
        <v>4657</v>
      </c>
      <c r="F7" s="2">
        <v>1935</v>
      </c>
      <c r="G7" s="2">
        <v>614</v>
      </c>
      <c r="H7" s="4">
        <f>G7-'201709'!G7</f>
        <v>78</v>
      </c>
      <c r="I7" s="9">
        <f>'201709'!I7+G7</f>
        <v>3851</v>
      </c>
    </row>
    <row r="8" spans="1:9" ht="34.15" customHeight="1" x14ac:dyDescent="0.15">
      <c r="A8" s="41"/>
      <c r="B8" s="49"/>
      <c r="C8" s="51" t="s">
        <v>6</v>
      </c>
      <c r="D8" s="51"/>
      <c r="E8" s="2">
        <v>1979</v>
      </c>
      <c r="F8" s="2">
        <v>1007</v>
      </c>
      <c r="G8" s="2">
        <v>317</v>
      </c>
      <c r="H8" s="4">
        <f>G8-'201709'!G8</f>
        <v>23</v>
      </c>
      <c r="I8" s="9">
        <f>'201709'!I8+G8</f>
        <v>2121</v>
      </c>
    </row>
    <row r="9" spans="1:9" ht="34.15" customHeight="1" x14ac:dyDescent="0.15">
      <c r="A9" s="41"/>
      <c r="B9" s="49"/>
      <c r="C9" s="51" t="s">
        <v>17</v>
      </c>
      <c r="D9" s="51"/>
      <c r="E9" s="2">
        <v>1152</v>
      </c>
      <c r="F9" s="2">
        <v>647</v>
      </c>
      <c r="G9" s="2">
        <v>252</v>
      </c>
      <c r="H9" s="4">
        <f>G9-'201709'!G9</f>
        <v>7</v>
      </c>
      <c r="I9" s="9">
        <f>'201709'!I9+G9</f>
        <v>1748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2550</v>
      </c>
      <c r="F10" s="2">
        <v>1346</v>
      </c>
      <c r="G10" s="2">
        <v>382</v>
      </c>
      <c r="H10" s="4">
        <f>G10-'201709'!G10</f>
        <v>-28</v>
      </c>
      <c r="I10" s="9">
        <f>'201709'!I10+G10</f>
        <v>2650</v>
      </c>
    </row>
    <row r="11" spans="1:9" ht="34.15" customHeight="1" x14ac:dyDescent="0.15">
      <c r="A11" s="41"/>
      <c r="B11" s="47"/>
      <c r="C11" s="51" t="s">
        <v>7</v>
      </c>
      <c r="D11" s="51"/>
      <c r="E11" s="2">
        <v>2173</v>
      </c>
      <c r="F11" s="2">
        <v>1217</v>
      </c>
      <c r="G11" s="2">
        <v>409</v>
      </c>
      <c r="H11" s="4">
        <f>G11-'201709'!G11</f>
        <v>-51</v>
      </c>
      <c r="I11" s="9">
        <f>'201709'!I11+G11</f>
        <v>2934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5756</v>
      </c>
      <c r="F12" s="2">
        <v>2499</v>
      </c>
      <c r="G12" s="2">
        <v>1152</v>
      </c>
      <c r="H12" s="4">
        <f>G12-'201709'!G12</f>
        <v>22</v>
      </c>
      <c r="I12" s="9">
        <f>'201709'!I12+G12</f>
        <v>8137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1151</v>
      </c>
      <c r="F13" s="2">
        <v>784</v>
      </c>
      <c r="G13" s="2">
        <v>440</v>
      </c>
      <c r="H13" s="4">
        <f>G13-'201709'!G13</f>
        <v>58</v>
      </c>
      <c r="I13" s="9">
        <f>'201709'!I13+G13</f>
        <v>2861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2376</v>
      </c>
      <c r="F14" s="2">
        <v>1205</v>
      </c>
      <c r="G14" s="2">
        <v>328</v>
      </c>
      <c r="H14" s="4">
        <f>G14-'201709'!G14</f>
        <v>328</v>
      </c>
      <c r="I14" s="9">
        <f>'201709'!I14+G14</f>
        <v>1779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397</v>
      </c>
      <c r="F15" s="2">
        <v>248</v>
      </c>
      <c r="G15" s="2">
        <v>134</v>
      </c>
      <c r="H15" s="4">
        <f>G15-'201709'!G15</f>
        <v>10</v>
      </c>
      <c r="I15" s="9">
        <f>'201709'!I15+G15</f>
        <v>997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409</v>
      </c>
      <c r="F16" s="2">
        <v>200</v>
      </c>
      <c r="G16" s="2">
        <v>128</v>
      </c>
      <c r="H16" s="4">
        <f>G16-'201709'!G16</f>
        <v>-23</v>
      </c>
      <c r="I16" s="9">
        <f>'201709'!I16+G16</f>
        <v>1006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1236</v>
      </c>
      <c r="F17" s="2">
        <v>806</v>
      </c>
      <c r="G17" s="2">
        <v>395</v>
      </c>
      <c r="H17" s="4">
        <f>G17-'201709'!G17</f>
        <v>31</v>
      </c>
      <c r="I17" s="9">
        <f>'201709'!I17+G17</f>
        <v>2632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2887</v>
      </c>
      <c r="F18" s="2">
        <v>818</v>
      </c>
      <c r="G18" s="2">
        <v>158</v>
      </c>
      <c r="H18" s="4">
        <f>G18-'201709'!G18</f>
        <v>-42</v>
      </c>
      <c r="I18" s="9">
        <f>'201709'!I18+G18</f>
        <v>1370</v>
      </c>
    </row>
    <row r="19" spans="1:9" ht="34.15" customHeight="1" x14ac:dyDescent="0.15">
      <c r="A19" s="41"/>
      <c r="B19" s="59"/>
      <c r="C19" s="51" t="s">
        <v>5</v>
      </c>
      <c r="D19" s="51"/>
      <c r="E19" s="2">
        <v>6765</v>
      </c>
      <c r="F19" s="2">
        <v>1497</v>
      </c>
      <c r="G19" s="2">
        <v>263</v>
      </c>
      <c r="H19" s="4">
        <f>G19-'201709'!G19</f>
        <v>7</v>
      </c>
      <c r="I19" s="9">
        <f>'201709'!I19+G19</f>
        <v>1840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3698</v>
      </c>
      <c r="F20" s="2">
        <v>1092</v>
      </c>
      <c r="G20" s="2">
        <v>137</v>
      </c>
      <c r="H20" s="4">
        <f>G20-'201709'!G20</f>
        <v>17</v>
      </c>
      <c r="I20" s="9">
        <f>'201709'!I20+G20</f>
        <v>940</v>
      </c>
    </row>
    <row r="21" spans="1:9" ht="34.15" customHeight="1" x14ac:dyDescent="0.15">
      <c r="A21" s="42"/>
      <c r="B21" s="47"/>
      <c r="C21" s="67"/>
      <c r="D21" s="24" t="s">
        <v>4</v>
      </c>
      <c r="E21" s="2">
        <v>439</v>
      </c>
      <c r="F21" s="2">
        <v>315</v>
      </c>
      <c r="G21" s="2">
        <v>114</v>
      </c>
      <c r="H21" s="4">
        <f>G21-'201709'!G21</f>
        <v>10</v>
      </c>
      <c r="I21" s="9">
        <f>'201709'!I21+G21</f>
        <v>771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2436</v>
      </c>
      <c r="F22" s="2">
        <v>672</v>
      </c>
      <c r="G22" s="2">
        <v>159</v>
      </c>
      <c r="H22" s="4">
        <f>G22-'201709'!G22</f>
        <v>42</v>
      </c>
      <c r="I22" s="9">
        <f>'201709'!I22+G22</f>
        <v>972</v>
      </c>
    </row>
    <row r="23" spans="1:9" ht="34.15" customHeight="1" x14ac:dyDescent="0.15">
      <c r="A23" s="41"/>
      <c r="B23" s="49" t="s">
        <v>9</v>
      </c>
      <c r="C23" s="50"/>
      <c r="D23" s="50"/>
      <c r="E23" s="2">
        <v>658</v>
      </c>
      <c r="F23" s="2">
        <v>381</v>
      </c>
      <c r="G23" s="2">
        <v>193</v>
      </c>
      <c r="H23" s="4">
        <f>G23-'201709'!G23</f>
        <v>65</v>
      </c>
      <c r="I23" s="9">
        <f>'201709'!I23+G23</f>
        <v>1157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1700</v>
      </c>
      <c r="F24" s="2">
        <v>1205</v>
      </c>
      <c r="G24" s="2">
        <v>315</v>
      </c>
      <c r="H24" s="4">
        <f>G24-'201709'!G24</f>
        <v>-198</v>
      </c>
      <c r="I24" s="9">
        <f>'201709'!I24+G24</f>
        <v>2266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2068</v>
      </c>
      <c r="F25" s="2">
        <v>765</v>
      </c>
      <c r="G25" s="2">
        <v>256</v>
      </c>
      <c r="H25" s="4">
        <f>G25-'201709'!G25</f>
        <v>-25</v>
      </c>
      <c r="I25" s="9">
        <f>'201709'!I25+G25</f>
        <v>1741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1361</v>
      </c>
      <c r="F26" s="2">
        <v>1021</v>
      </c>
      <c r="G26" s="2">
        <v>777</v>
      </c>
      <c r="H26" s="4">
        <f>G26-'201709'!G26</f>
        <v>-151</v>
      </c>
      <c r="I26" s="9">
        <f>'201709'!I26+G26</f>
        <v>7215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187</v>
      </c>
      <c r="F27" s="2">
        <v>142</v>
      </c>
      <c r="G27" s="2">
        <v>65</v>
      </c>
      <c r="H27" s="4">
        <f>G27-'201709'!G27</f>
        <v>3</v>
      </c>
      <c r="I27" s="9">
        <f>'201709'!I27+G27</f>
        <v>503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117</v>
      </c>
      <c r="F28" s="2">
        <v>55</v>
      </c>
      <c r="G28" s="2">
        <v>17</v>
      </c>
      <c r="H28" s="4">
        <f>G28-'201709'!G28</f>
        <v>-1</v>
      </c>
      <c r="I28" s="9">
        <f>'201709'!I28+G28</f>
        <v>124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1798</v>
      </c>
      <c r="F29" s="2">
        <v>582</v>
      </c>
      <c r="G29" s="2">
        <v>185</v>
      </c>
      <c r="H29" s="4">
        <f>G29-'201709'!G29</f>
        <v>21</v>
      </c>
      <c r="I29" s="9">
        <f>'201709'!I29+G29</f>
        <v>1210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622</v>
      </c>
      <c r="F30" s="2">
        <v>309</v>
      </c>
      <c r="G30" s="2">
        <v>150</v>
      </c>
      <c r="H30" s="4">
        <f>G30-'201709'!G30</f>
        <v>51</v>
      </c>
      <c r="I30" s="9">
        <f>'201709'!I30+G30</f>
        <v>769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721</v>
      </c>
      <c r="F31" s="2">
        <v>538</v>
      </c>
      <c r="G31" s="2">
        <v>205</v>
      </c>
      <c r="H31" s="4">
        <f>G31-'201709'!G31</f>
        <v>10</v>
      </c>
      <c r="I31" s="9">
        <f>'201709'!I31+G31</f>
        <v>1506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896</v>
      </c>
      <c r="F32" s="2">
        <v>407</v>
      </c>
      <c r="G32" s="2">
        <v>230</v>
      </c>
      <c r="H32" s="4">
        <f>G32-'201709'!G32</f>
        <v>-13</v>
      </c>
      <c r="I32" s="9">
        <f>'201709'!I32+G32</f>
        <v>1848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132</v>
      </c>
      <c r="F33" s="2">
        <v>89</v>
      </c>
      <c r="G33" s="2">
        <v>71</v>
      </c>
      <c r="H33" s="4">
        <f>G33-'201709'!G33</f>
        <v>-141</v>
      </c>
      <c r="I33" s="9">
        <f>'201709'!I33+G33</f>
        <v>1337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2696</v>
      </c>
      <c r="F34" s="2">
        <v>987</v>
      </c>
      <c r="G34" s="2">
        <v>294</v>
      </c>
      <c r="H34" s="4">
        <f>G34-'201709'!G34</f>
        <v>294</v>
      </c>
      <c r="I34" s="9">
        <f>'201709'!I34+G34</f>
        <v>294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480</v>
      </c>
      <c r="F35" s="2">
        <v>349</v>
      </c>
      <c r="G35" s="2">
        <v>124</v>
      </c>
      <c r="H35" s="4">
        <f>G35-'201709'!G35</f>
        <v>26</v>
      </c>
      <c r="I35" s="9">
        <f>'201709'!I35+G35</f>
        <v>711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1023</v>
      </c>
      <c r="F36" s="2">
        <v>782</v>
      </c>
      <c r="G36" s="2">
        <v>422</v>
      </c>
      <c r="H36" s="4">
        <f>G36-'201709'!G36</f>
        <v>-1</v>
      </c>
      <c r="I36" s="9">
        <f>'201709'!I36+G36</f>
        <v>2963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2595</v>
      </c>
      <c r="F37" s="2">
        <v>756</v>
      </c>
      <c r="G37" s="2">
        <v>186</v>
      </c>
      <c r="H37" s="4">
        <f>G37-'201709'!G37</f>
        <v>46</v>
      </c>
      <c r="I37" s="9">
        <f>'201709'!I37+G37</f>
        <v>1125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872</v>
      </c>
      <c r="F38" s="2">
        <v>542</v>
      </c>
      <c r="G38" s="2">
        <v>362</v>
      </c>
      <c r="H38" s="4">
        <f>G38-'201709'!G38</f>
        <v>48</v>
      </c>
      <c r="I38" s="9">
        <f>'201709'!I38+G38</f>
        <v>2486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540</v>
      </c>
      <c r="F39" s="2">
        <v>204</v>
      </c>
      <c r="G39" s="2">
        <v>75</v>
      </c>
      <c r="H39" s="4">
        <f>G39-'201709'!G39</f>
        <v>15</v>
      </c>
      <c r="I39" s="9">
        <f>'201709'!I39+G39</f>
        <v>472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4984</v>
      </c>
      <c r="F40" s="2">
        <v>3065</v>
      </c>
      <c r="G40" s="2">
        <v>749</v>
      </c>
      <c r="H40" s="4">
        <f>G40-'201709'!G40</f>
        <v>51</v>
      </c>
      <c r="I40" s="9">
        <f>'201709'!I40+G40</f>
        <v>5055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3287</v>
      </c>
      <c r="F41" s="2">
        <v>2262</v>
      </c>
      <c r="G41" s="2">
        <v>650</v>
      </c>
      <c r="H41" s="4">
        <f>G41-'201709'!G41</f>
        <v>88</v>
      </c>
      <c r="I41" s="9">
        <f>'201709'!I41+G41</f>
        <v>3910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1379</v>
      </c>
      <c r="F42" s="2">
        <v>889</v>
      </c>
      <c r="G42" s="2">
        <v>625</v>
      </c>
      <c r="H42" s="4">
        <f>G42-'201709'!G42</f>
        <v>-125</v>
      </c>
      <c r="I42" s="9">
        <f>'201709'!I42+G42</f>
        <v>5524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636</v>
      </c>
      <c r="F43" s="2">
        <v>224</v>
      </c>
      <c r="G43" s="2">
        <v>98</v>
      </c>
      <c r="H43" s="4">
        <f>G43-'201709'!G43</f>
        <v>16</v>
      </c>
      <c r="I43" s="9">
        <f>'201709'!I43+G43</f>
        <v>610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2030</v>
      </c>
      <c r="F44" s="2">
        <v>725</v>
      </c>
      <c r="G44" s="2">
        <v>118</v>
      </c>
      <c r="H44" s="4">
        <f>G44-'201709'!G44</f>
        <v>6</v>
      </c>
      <c r="I44" s="9">
        <f>'201709'!I44+G44</f>
        <v>746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791</v>
      </c>
      <c r="F45" s="2">
        <v>293</v>
      </c>
      <c r="G45" s="2">
        <v>128</v>
      </c>
      <c r="H45" s="4">
        <f>G45-'201709'!G45</f>
        <v>25</v>
      </c>
      <c r="I45" s="9">
        <f>'201709'!I45+G45</f>
        <v>673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439</v>
      </c>
      <c r="F46" s="2">
        <v>353</v>
      </c>
      <c r="G46" s="2">
        <v>280</v>
      </c>
      <c r="H46" s="4">
        <f>G46-'201709'!G46</f>
        <v>-216</v>
      </c>
      <c r="I46" s="9">
        <f>'201709'!I46+G46</f>
        <v>3121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296</v>
      </c>
      <c r="F47" s="2">
        <v>220</v>
      </c>
      <c r="G47" s="2">
        <v>147</v>
      </c>
      <c r="H47" s="4">
        <f>G47-'201709'!G47</f>
        <v>26</v>
      </c>
      <c r="I47" s="9">
        <f>'201709'!I47+G47</f>
        <v>904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166</v>
      </c>
      <c r="F48" s="2">
        <v>121</v>
      </c>
      <c r="G48" s="2">
        <v>93</v>
      </c>
      <c r="H48" s="4">
        <f>G48-'201709'!G48</f>
        <v>15</v>
      </c>
      <c r="I48" s="9">
        <f>'201709'!I48+G48</f>
        <v>519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614</v>
      </c>
      <c r="F49" s="5">
        <v>422</v>
      </c>
      <c r="G49" s="5">
        <v>375</v>
      </c>
      <c r="H49" s="12">
        <f>G49-'201709'!G49</f>
        <v>261</v>
      </c>
      <c r="I49" s="13">
        <f>'201709'!I49+G49</f>
        <v>1045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89086</v>
      </c>
      <c r="F50" s="25">
        <f t="shared" ref="F50:G50" si="0">SUM(F4:F49)</f>
        <v>41600</v>
      </c>
      <c r="G50" s="25">
        <f t="shared" si="0"/>
        <v>14655</v>
      </c>
      <c r="H50" s="28">
        <f>SUM(H4:H49)</f>
        <v>969</v>
      </c>
      <c r="I50" s="27">
        <f>SUM(I4:I49)</f>
        <v>100268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K48" sqref="K48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60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5464</v>
      </c>
      <c r="F4" s="32">
        <v>2333</v>
      </c>
      <c r="G4" s="32">
        <v>405</v>
      </c>
      <c r="H4" s="33">
        <f>G4-'201710'!G4</f>
        <v>-76</v>
      </c>
      <c r="I4" s="10">
        <f>'201710'!I4+G4</f>
        <v>3536</v>
      </c>
    </row>
    <row r="5" spans="1:9" ht="34.15" customHeight="1" x14ac:dyDescent="0.15">
      <c r="A5" s="41"/>
      <c r="B5" s="49"/>
      <c r="C5" s="51"/>
      <c r="D5" s="23" t="s">
        <v>4</v>
      </c>
      <c r="E5" s="2">
        <v>5806</v>
      </c>
      <c r="F5" s="2">
        <v>3120</v>
      </c>
      <c r="G5" s="2">
        <v>966</v>
      </c>
      <c r="H5" s="4">
        <f>G5-'201710'!G5</f>
        <v>-210</v>
      </c>
      <c r="I5" s="9">
        <f>'201710'!I5+G5</f>
        <v>8854</v>
      </c>
    </row>
    <row r="6" spans="1:9" ht="34.15" customHeight="1" x14ac:dyDescent="0.15">
      <c r="A6" s="41"/>
      <c r="B6" s="49"/>
      <c r="C6" s="51" t="s">
        <v>7</v>
      </c>
      <c r="D6" s="51"/>
      <c r="E6" s="2">
        <v>4239</v>
      </c>
      <c r="F6" s="2">
        <v>1785</v>
      </c>
      <c r="G6" s="2">
        <v>379</v>
      </c>
      <c r="H6" s="4">
        <f>G6-'201710'!G6</f>
        <v>-47</v>
      </c>
      <c r="I6" s="9">
        <f>'201710'!I6+G6</f>
        <v>3185</v>
      </c>
    </row>
    <row r="7" spans="1:9" ht="34.15" customHeight="1" x14ac:dyDescent="0.15">
      <c r="A7" s="41"/>
      <c r="B7" s="49"/>
      <c r="C7" s="51" t="s">
        <v>5</v>
      </c>
      <c r="D7" s="51"/>
      <c r="E7" s="2">
        <v>4313</v>
      </c>
      <c r="F7" s="2">
        <v>1829</v>
      </c>
      <c r="G7" s="2">
        <v>532</v>
      </c>
      <c r="H7" s="4">
        <f>G7-'201710'!G7</f>
        <v>-82</v>
      </c>
      <c r="I7" s="9">
        <f>'201710'!I7+G7</f>
        <v>4383</v>
      </c>
    </row>
    <row r="8" spans="1:9" ht="34.15" customHeight="1" x14ac:dyDescent="0.15">
      <c r="A8" s="41"/>
      <c r="B8" s="49"/>
      <c r="C8" s="51" t="s">
        <v>6</v>
      </c>
      <c r="D8" s="51"/>
      <c r="E8" s="2">
        <v>1840</v>
      </c>
      <c r="F8" s="2">
        <v>899</v>
      </c>
      <c r="G8" s="2">
        <v>271</v>
      </c>
      <c r="H8" s="4">
        <f>G8-'201710'!G8</f>
        <v>-46</v>
      </c>
      <c r="I8" s="9">
        <f>'201710'!I8+G8</f>
        <v>2392</v>
      </c>
    </row>
    <row r="9" spans="1:9" ht="34.15" customHeight="1" x14ac:dyDescent="0.15">
      <c r="A9" s="41"/>
      <c r="B9" s="49"/>
      <c r="C9" s="51" t="s">
        <v>17</v>
      </c>
      <c r="D9" s="51"/>
      <c r="E9" s="2">
        <v>1166</v>
      </c>
      <c r="F9" s="2">
        <v>615</v>
      </c>
      <c r="G9" s="2">
        <v>216</v>
      </c>
      <c r="H9" s="4">
        <f>G9-'201710'!G9</f>
        <v>-36</v>
      </c>
      <c r="I9" s="9">
        <f>'201710'!I9+G9</f>
        <v>1964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2272</v>
      </c>
      <c r="F10" s="2">
        <v>1152</v>
      </c>
      <c r="G10" s="2">
        <v>343</v>
      </c>
      <c r="H10" s="4">
        <f>G10-'201710'!G10</f>
        <v>-39</v>
      </c>
      <c r="I10" s="9">
        <f>'201710'!I10+G10</f>
        <v>2993</v>
      </c>
    </row>
    <row r="11" spans="1:9" ht="34.15" customHeight="1" x14ac:dyDescent="0.15">
      <c r="A11" s="41"/>
      <c r="B11" s="47"/>
      <c r="C11" s="51" t="s">
        <v>7</v>
      </c>
      <c r="D11" s="51"/>
      <c r="E11" s="2">
        <v>2158</v>
      </c>
      <c r="F11" s="2">
        <v>1223</v>
      </c>
      <c r="G11" s="2">
        <v>439</v>
      </c>
      <c r="H11" s="4">
        <f>G11-'201710'!G11</f>
        <v>30</v>
      </c>
      <c r="I11" s="9">
        <f>'201710'!I11+G11</f>
        <v>3373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5626</v>
      </c>
      <c r="F12" s="2">
        <v>2413</v>
      </c>
      <c r="G12" s="2">
        <v>1121</v>
      </c>
      <c r="H12" s="4">
        <f>G12-'201710'!G12</f>
        <v>-31</v>
      </c>
      <c r="I12" s="9">
        <f>'201710'!I12+G12</f>
        <v>9258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1203</v>
      </c>
      <c r="F13" s="2">
        <v>787</v>
      </c>
      <c r="G13" s="2">
        <v>436</v>
      </c>
      <c r="H13" s="4">
        <f>G13-'201710'!G13</f>
        <v>-4</v>
      </c>
      <c r="I13" s="9">
        <f>'201710'!I13+G13</f>
        <v>3297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2780</v>
      </c>
      <c r="F14" s="2">
        <v>1397</v>
      </c>
      <c r="G14" s="2">
        <v>509</v>
      </c>
      <c r="H14" s="4">
        <f>G14-'201710'!G14</f>
        <v>181</v>
      </c>
      <c r="I14" s="9">
        <f>'201710'!I14+G14</f>
        <v>2288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501</v>
      </c>
      <c r="F15" s="2">
        <v>271</v>
      </c>
      <c r="G15" s="2">
        <v>126</v>
      </c>
      <c r="H15" s="4">
        <f>G15-'201710'!G15</f>
        <v>-8</v>
      </c>
      <c r="I15" s="9">
        <f>'201710'!I15+G15</f>
        <v>1123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383</v>
      </c>
      <c r="F16" s="2">
        <v>213</v>
      </c>
      <c r="G16" s="2">
        <v>136</v>
      </c>
      <c r="H16" s="4">
        <f>G16-'201710'!G16</f>
        <v>8</v>
      </c>
      <c r="I16" s="9">
        <f>'201710'!I16+G16</f>
        <v>1142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1168</v>
      </c>
      <c r="F17" s="2">
        <v>768</v>
      </c>
      <c r="G17" s="2">
        <v>377</v>
      </c>
      <c r="H17" s="4">
        <f>G17-'201710'!G17</f>
        <v>-18</v>
      </c>
      <c r="I17" s="9">
        <f>'201710'!I17+G17</f>
        <v>3009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5123</v>
      </c>
      <c r="F18" s="2">
        <v>1399</v>
      </c>
      <c r="G18" s="2">
        <v>218</v>
      </c>
      <c r="H18" s="4">
        <f>G18-'201710'!G18</f>
        <v>60</v>
      </c>
      <c r="I18" s="9">
        <f>'201710'!I18+G18</f>
        <v>1588</v>
      </c>
    </row>
    <row r="19" spans="1:9" ht="34.15" customHeight="1" x14ac:dyDescent="0.15">
      <c r="A19" s="41"/>
      <c r="B19" s="59"/>
      <c r="C19" s="51" t="s">
        <v>5</v>
      </c>
      <c r="D19" s="51"/>
      <c r="E19" s="2">
        <v>7197</v>
      </c>
      <c r="F19" s="2">
        <v>1573</v>
      </c>
      <c r="G19" s="2">
        <v>327</v>
      </c>
      <c r="H19" s="4">
        <f>G19-'201710'!G19</f>
        <v>64</v>
      </c>
      <c r="I19" s="9">
        <f>'201710'!I19+G19</f>
        <v>2167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3803</v>
      </c>
      <c r="F20" s="2">
        <v>1113</v>
      </c>
      <c r="G20" s="2">
        <v>159</v>
      </c>
      <c r="H20" s="4">
        <f>G20-'201710'!G20</f>
        <v>22</v>
      </c>
      <c r="I20" s="9">
        <f>'201710'!I20+G20</f>
        <v>1099</v>
      </c>
    </row>
    <row r="21" spans="1:9" ht="34.15" customHeight="1" x14ac:dyDescent="0.15">
      <c r="A21" s="42"/>
      <c r="B21" s="47"/>
      <c r="C21" s="67"/>
      <c r="D21" s="24" t="s">
        <v>4</v>
      </c>
      <c r="E21" s="2">
        <v>526</v>
      </c>
      <c r="F21" s="2">
        <v>387</v>
      </c>
      <c r="G21" s="2">
        <v>127</v>
      </c>
      <c r="H21" s="4">
        <f>G21-'201710'!G21</f>
        <v>13</v>
      </c>
      <c r="I21" s="9">
        <f>'201710'!I21+G21</f>
        <v>898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1914</v>
      </c>
      <c r="F22" s="2">
        <v>532</v>
      </c>
      <c r="G22" s="2">
        <v>110</v>
      </c>
      <c r="H22" s="4">
        <f>G22-'201710'!G22</f>
        <v>-49</v>
      </c>
      <c r="I22" s="9">
        <f>'201710'!I22+G22</f>
        <v>1082</v>
      </c>
    </row>
    <row r="23" spans="1:9" ht="34.15" customHeight="1" x14ac:dyDescent="0.15">
      <c r="A23" s="41"/>
      <c r="B23" s="49" t="s">
        <v>9</v>
      </c>
      <c r="C23" s="50"/>
      <c r="D23" s="50"/>
      <c r="E23" s="2">
        <v>505</v>
      </c>
      <c r="F23" s="2">
        <v>253</v>
      </c>
      <c r="G23" s="2">
        <v>139</v>
      </c>
      <c r="H23" s="4">
        <f>G23-'201710'!G23</f>
        <v>-54</v>
      </c>
      <c r="I23" s="9">
        <f>'201710'!I23+G23</f>
        <v>1296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2048</v>
      </c>
      <c r="F24" s="2">
        <v>1324</v>
      </c>
      <c r="G24" s="2">
        <v>282</v>
      </c>
      <c r="H24" s="4">
        <f>G24-'201710'!G24</f>
        <v>-33</v>
      </c>
      <c r="I24" s="9">
        <f>'201710'!I24+G24</f>
        <v>2548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1817</v>
      </c>
      <c r="F25" s="2">
        <v>647</v>
      </c>
      <c r="G25" s="2">
        <v>203</v>
      </c>
      <c r="H25" s="4">
        <f>G25-'201710'!G25</f>
        <v>-53</v>
      </c>
      <c r="I25" s="9">
        <f>'201710'!I25+G25</f>
        <v>1944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1022</v>
      </c>
      <c r="F26" s="2">
        <v>781</v>
      </c>
      <c r="G26" s="2">
        <v>597</v>
      </c>
      <c r="H26" s="4">
        <f>G26-'201710'!G26</f>
        <v>-180</v>
      </c>
      <c r="I26" s="9">
        <f>'201710'!I26+G26</f>
        <v>7812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187</v>
      </c>
      <c r="F27" s="2">
        <v>134</v>
      </c>
      <c r="G27" s="2">
        <v>61</v>
      </c>
      <c r="H27" s="4">
        <f>G27-'201710'!G27</f>
        <v>-4</v>
      </c>
      <c r="I27" s="9">
        <f>'201710'!I27+G27</f>
        <v>564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113</v>
      </c>
      <c r="F28" s="2">
        <v>42</v>
      </c>
      <c r="G28" s="2">
        <v>12</v>
      </c>
      <c r="H28" s="4">
        <f>G28-'201710'!G28</f>
        <v>-5</v>
      </c>
      <c r="I28" s="9">
        <f>'201710'!I28+G28</f>
        <v>136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1726</v>
      </c>
      <c r="F29" s="2">
        <v>558</v>
      </c>
      <c r="G29" s="2">
        <v>171</v>
      </c>
      <c r="H29" s="4">
        <f>G29-'201710'!G29</f>
        <v>-14</v>
      </c>
      <c r="I29" s="9">
        <f>'201710'!I29+G29</f>
        <v>1381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476</v>
      </c>
      <c r="F30" s="2">
        <v>223</v>
      </c>
      <c r="G30" s="2">
        <v>87</v>
      </c>
      <c r="H30" s="4">
        <f>G30-'201710'!G30</f>
        <v>-63</v>
      </c>
      <c r="I30" s="9">
        <f>'201710'!I30+G30</f>
        <v>856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712</v>
      </c>
      <c r="F31" s="2">
        <v>501</v>
      </c>
      <c r="G31" s="2">
        <v>195</v>
      </c>
      <c r="H31" s="4">
        <f>G31-'201710'!G31</f>
        <v>-10</v>
      </c>
      <c r="I31" s="9">
        <f>'201710'!I31+G31</f>
        <v>1701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1034</v>
      </c>
      <c r="F32" s="2">
        <v>436</v>
      </c>
      <c r="G32" s="2">
        <v>268</v>
      </c>
      <c r="H32" s="4">
        <f>G32-'201710'!G32</f>
        <v>38</v>
      </c>
      <c r="I32" s="9">
        <f>'201710'!I32+G32</f>
        <v>2116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33</v>
      </c>
      <c r="F33" s="2">
        <v>28</v>
      </c>
      <c r="G33" s="2">
        <v>28</v>
      </c>
      <c r="H33" s="4">
        <f>G33-'201710'!G33</f>
        <v>-43</v>
      </c>
      <c r="I33" s="9">
        <f>'201710'!I33+G33</f>
        <v>1365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2645</v>
      </c>
      <c r="F34" s="2">
        <v>903</v>
      </c>
      <c r="G34" s="2">
        <v>303</v>
      </c>
      <c r="H34" s="4">
        <f>G34-'201710'!G34</f>
        <v>9</v>
      </c>
      <c r="I34" s="9">
        <f>'201710'!I34+G34</f>
        <v>597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510</v>
      </c>
      <c r="F35" s="2">
        <v>355</v>
      </c>
      <c r="G35" s="2">
        <v>174</v>
      </c>
      <c r="H35" s="4">
        <f>G35-'201710'!G35</f>
        <v>50</v>
      </c>
      <c r="I35" s="9">
        <f>'201710'!I35+G35</f>
        <v>885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908</v>
      </c>
      <c r="F36" s="2">
        <v>726</v>
      </c>
      <c r="G36" s="2">
        <v>434</v>
      </c>
      <c r="H36" s="4">
        <f>G36-'201710'!G36</f>
        <v>12</v>
      </c>
      <c r="I36" s="9">
        <f>'201710'!I36+G36</f>
        <v>3397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2192</v>
      </c>
      <c r="F37" s="2">
        <v>674</v>
      </c>
      <c r="G37" s="2">
        <v>147</v>
      </c>
      <c r="H37" s="4">
        <f>G37-'201710'!G37</f>
        <v>-39</v>
      </c>
      <c r="I37" s="9">
        <f>'201710'!I37+G37</f>
        <v>1272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645</v>
      </c>
      <c r="F38" s="2">
        <v>387</v>
      </c>
      <c r="G38" s="2">
        <v>246</v>
      </c>
      <c r="H38" s="4">
        <f>G38-'201710'!G38</f>
        <v>-116</v>
      </c>
      <c r="I38" s="9">
        <f>'201710'!I38+G38</f>
        <v>2732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358</v>
      </c>
      <c r="F39" s="2">
        <v>162</v>
      </c>
      <c r="G39" s="2">
        <v>51</v>
      </c>
      <c r="H39" s="4">
        <f>G39-'201710'!G39</f>
        <v>-24</v>
      </c>
      <c r="I39" s="9">
        <f>'201710'!I39+G39</f>
        <v>523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4765</v>
      </c>
      <c r="F40" s="2">
        <v>2618</v>
      </c>
      <c r="G40" s="2">
        <v>626</v>
      </c>
      <c r="H40" s="4">
        <f>G40-'201710'!G40</f>
        <v>-123</v>
      </c>
      <c r="I40" s="9">
        <f>'201710'!I40+G40</f>
        <v>5681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2882</v>
      </c>
      <c r="F41" s="2">
        <v>1911</v>
      </c>
      <c r="G41" s="2">
        <v>581</v>
      </c>
      <c r="H41" s="4">
        <f>G41-'201710'!G41</f>
        <v>-69</v>
      </c>
      <c r="I41" s="9">
        <f>'201710'!I41+G41</f>
        <v>4491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1253</v>
      </c>
      <c r="F42" s="2">
        <v>670</v>
      </c>
      <c r="G42" s="2">
        <v>460</v>
      </c>
      <c r="H42" s="4">
        <f>G42-'201710'!G42</f>
        <v>-165</v>
      </c>
      <c r="I42" s="9">
        <f>'201710'!I42+G42</f>
        <v>5984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620</v>
      </c>
      <c r="F43" s="2">
        <v>209</v>
      </c>
      <c r="G43" s="2">
        <v>91</v>
      </c>
      <c r="H43" s="4">
        <f>G43-'201710'!G43</f>
        <v>-7</v>
      </c>
      <c r="I43" s="9">
        <f>'201710'!I43+G43</f>
        <v>701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1695</v>
      </c>
      <c r="F44" s="2">
        <v>602</v>
      </c>
      <c r="G44" s="2">
        <v>98</v>
      </c>
      <c r="H44" s="4">
        <f>G44-'201710'!G44</f>
        <v>-20</v>
      </c>
      <c r="I44" s="9">
        <f>'201710'!I44+G44</f>
        <v>844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334</v>
      </c>
      <c r="F45" s="2">
        <v>180</v>
      </c>
      <c r="G45" s="2">
        <v>81</v>
      </c>
      <c r="H45" s="4">
        <f>G45-'201710'!G45</f>
        <v>-47</v>
      </c>
      <c r="I45" s="9">
        <f>'201710'!I45+G45</f>
        <v>754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0</v>
      </c>
      <c r="F46" s="2">
        <v>0</v>
      </c>
      <c r="G46" s="2">
        <v>0</v>
      </c>
      <c r="H46" s="4">
        <f>G46-'201710'!G46</f>
        <v>-280</v>
      </c>
      <c r="I46" s="9">
        <f>'201710'!I46+G46</f>
        <v>3121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162</v>
      </c>
      <c r="F47" s="2">
        <v>131</v>
      </c>
      <c r="G47" s="2">
        <v>81</v>
      </c>
      <c r="H47" s="4">
        <f>G47-'201710'!G47</f>
        <v>-66</v>
      </c>
      <c r="I47" s="9">
        <f>'201710'!I47+G47</f>
        <v>985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92</v>
      </c>
      <c r="F48" s="2">
        <v>77</v>
      </c>
      <c r="G48" s="2">
        <v>50</v>
      </c>
      <c r="H48" s="4">
        <f>G48-'201710'!G48</f>
        <v>-43</v>
      </c>
      <c r="I48" s="9">
        <f>'201710'!I48+G48</f>
        <v>569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79</v>
      </c>
      <c r="F49" s="5">
        <v>62</v>
      </c>
      <c r="G49" s="5">
        <v>60</v>
      </c>
      <c r="H49" s="12">
        <f>G49-'201710'!G49</f>
        <v>-315</v>
      </c>
      <c r="I49" s="13">
        <f>'201710'!I49+G49</f>
        <v>1105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86295</v>
      </c>
      <c r="F50" s="25">
        <f t="shared" ref="F50:G50" si="0">SUM(F4:F49)</f>
        <v>38403</v>
      </c>
      <c r="G50" s="25">
        <f t="shared" si="0"/>
        <v>12723</v>
      </c>
      <c r="H50" s="28">
        <f>SUM(H4:H49)</f>
        <v>-1932</v>
      </c>
      <c r="I50" s="27">
        <f>SUM(I4:I49)</f>
        <v>112991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43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62" t="s">
        <v>0</v>
      </c>
      <c r="C1" s="62"/>
      <c r="D1" s="62"/>
      <c r="E1" s="62"/>
      <c r="F1" s="62"/>
      <c r="G1" s="62"/>
      <c r="H1" s="62"/>
      <c r="I1" s="62"/>
    </row>
    <row r="2" spans="1:9" ht="22.5" customHeight="1" thickBot="1" x14ac:dyDescent="0.2">
      <c r="B2" s="70" t="s">
        <v>61</v>
      </c>
      <c r="C2" s="70"/>
      <c r="D2" s="70"/>
      <c r="E2" s="70"/>
      <c r="F2" s="70"/>
      <c r="G2" s="70"/>
      <c r="H2" s="70"/>
      <c r="I2" s="70"/>
    </row>
    <row r="3" spans="1:9" ht="34.15" customHeight="1" thickBot="1" x14ac:dyDescent="0.2">
      <c r="A3" s="30" t="s">
        <v>80</v>
      </c>
      <c r="B3" s="64" t="s">
        <v>16</v>
      </c>
      <c r="C3" s="65"/>
      <c r="D3" s="65"/>
      <c r="E3" s="7" t="s">
        <v>38</v>
      </c>
      <c r="F3" s="7" t="s">
        <v>39</v>
      </c>
      <c r="G3" s="7" t="s">
        <v>40</v>
      </c>
      <c r="H3" s="8" t="s">
        <v>41</v>
      </c>
      <c r="I3" s="11" t="s">
        <v>53</v>
      </c>
    </row>
    <row r="4" spans="1:9" ht="34.15" customHeight="1" thickTop="1" x14ac:dyDescent="0.15">
      <c r="A4" s="48" t="s">
        <v>81</v>
      </c>
      <c r="B4" s="66" t="s">
        <v>1</v>
      </c>
      <c r="C4" s="67" t="s">
        <v>2</v>
      </c>
      <c r="D4" s="22" t="s">
        <v>3</v>
      </c>
      <c r="E4" s="32">
        <v>5467</v>
      </c>
      <c r="F4" s="32">
        <v>2321</v>
      </c>
      <c r="G4" s="32">
        <v>452</v>
      </c>
      <c r="H4" s="33">
        <f>G4-'201711'!G4</f>
        <v>47</v>
      </c>
      <c r="I4" s="10">
        <f>'201711'!I4+G4</f>
        <v>3988</v>
      </c>
    </row>
    <row r="5" spans="1:9" ht="34.15" customHeight="1" x14ac:dyDescent="0.15">
      <c r="A5" s="41"/>
      <c r="B5" s="49"/>
      <c r="C5" s="51"/>
      <c r="D5" s="23" t="s">
        <v>4</v>
      </c>
      <c r="E5" s="2">
        <v>5281</v>
      </c>
      <c r="F5" s="2">
        <v>2975</v>
      </c>
      <c r="G5" s="2">
        <v>954</v>
      </c>
      <c r="H5" s="4">
        <f>G5-'201711'!G5</f>
        <v>-12</v>
      </c>
      <c r="I5" s="9">
        <f>'201711'!I5+G5</f>
        <v>9808</v>
      </c>
    </row>
    <row r="6" spans="1:9" ht="34.15" customHeight="1" x14ac:dyDescent="0.15">
      <c r="A6" s="41"/>
      <c r="B6" s="49"/>
      <c r="C6" s="51" t="s">
        <v>7</v>
      </c>
      <c r="D6" s="51"/>
      <c r="E6" s="2">
        <v>4135</v>
      </c>
      <c r="F6" s="2">
        <v>1639</v>
      </c>
      <c r="G6" s="2">
        <v>367</v>
      </c>
      <c r="H6" s="4">
        <f>G6-'201711'!G6</f>
        <v>-12</v>
      </c>
      <c r="I6" s="9">
        <f>'201711'!I6+G6</f>
        <v>3552</v>
      </c>
    </row>
    <row r="7" spans="1:9" ht="34.15" customHeight="1" x14ac:dyDescent="0.15">
      <c r="A7" s="41"/>
      <c r="B7" s="49"/>
      <c r="C7" s="51" t="s">
        <v>5</v>
      </c>
      <c r="D7" s="51"/>
      <c r="E7" s="2">
        <v>3374</v>
      </c>
      <c r="F7" s="2">
        <v>1441</v>
      </c>
      <c r="G7" s="2">
        <v>495</v>
      </c>
      <c r="H7" s="4">
        <f>G7-'201711'!G7</f>
        <v>-37</v>
      </c>
      <c r="I7" s="9">
        <f>'201711'!I7+G7</f>
        <v>4878</v>
      </c>
    </row>
    <row r="8" spans="1:9" ht="34.15" customHeight="1" x14ac:dyDescent="0.15">
      <c r="A8" s="41"/>
      <c r="B8" s="49"/>
      <c r="C8" s="51" t="s">
        <v>6</v>
      </c>
      <c r="D8" s="51"/>
      <c r="E8" s="2">
        <v>2551</v>
      </c>
      <c r="F8" s="2">
        <v>1120</v>
      </c>
      <c r="G8" s="2">
        <v>307</v>
      </c>
      <c r="H8" s="4">
        <f>G8-'201711'!G8</f>
        <v>36</v>
      </c>
      <c r="I8" s="9">
        <f>'201711'!I8+G8</f>
        <v>2699</v>
      </c>
    </row>
    <row r="9" spans="1:9" ht="34.15" customHeight="1" x14ac:dyDescent="0.15">
      <c r="A9" s="41"/>
      <c r="B9" s="49"/>
      <c r="C9" s="51" t="s">
        <v>17</v>
      </c>
      <c r="D9" s="51"/>
      <c r="E9" s="2">
        <v>1299</v>
      </c>
      <c r="F9" s="2">
        <v>641</v>
      </c>
      <c r="G9" s="2">
        <v>205</v>
      </c>
      <c r="H9" s="4">
        <f>G9-'201711'!G9</f>
        <v>-11</v>
      </c>
      <c r="I9" s="9">
        <f>'201711'!I9+G9</f>
        <v>2169</v>
      </c>
    </row>
    <row r="10" spans="1:9" ht="34.15" customHeight="1" x14ac:dyDescent="0.15">
      <c r="A10" s="41"/>
      <c r="B10" s="46" t="s">
        <v>8</v>
      </c>
      <c r="C10" s="51" t="s">
        <v>2</v>
      </c>
      <c r="D10" s="51"/>
      <c r="E10" s="2">
        <v>2163</v>
      </c>
      <c r="F10" s="2">
        <v>1146</v>
      </c>
      <c r="G10" s="2">
        <v>388</v>
      </c>
      <c r="H10" s="4">
        <f>G10-'201711'!G10</f>
        <v>45</v>
      </c>
      <c r="I10" s="9">
        <f>'201711'!I10+G10</f>
        <v>3381</v>
      </c>
    </row>
    <row r="11" spans="1:9" ht="34.15" customHeight="1" x14ac:dyDescent="0.15">
      <c r="A11" s="41"/>
      <c r="B11" s="47"/>
      <c r="C11" s="51" t="s">
        <v>7</v>
      </c>
      <c r="D11" s="51"/>
      <c r="E11" s="2">
        <v>905</v>
      </c>
      <c r="F11" s="2">
        <v>553</v>
      </c>
      <c r="G11" s="2">
        <v>249</v>
      </c>
      <c r="H11" s="4">
        <f>G11-'201711'!G11</f>
        <v>-190</v>
      </c>
      <c r="I11" s="9">
        <f>'201711'!I11+G11</f>
        <v>3622</v>
      </c>
    </row>
    <row r="12" spans="1:9" ht="34.15" customHeight="1" x14ac:dyDescent="0.15">
      <c r="A12" s="41"/>
      <c r="B12" s="56" t="s">
        <v>20</v>
      </c>
      <c r="C12" s="56"/>
      <c r="D12" s="49"/>
      <c r="E12" s="2">
        <v>5965</v>
      </c>
      <c r="F12" s="2">
        <v>2561</v>
      </c>
      <c r="G12" s="2">
        <v>1183</v>
      </c>
      <c r="H12" s="4">
        <f>G12-'201711'!G12</f>
        <v>62</v>
      </c>
      <c r="I12" s="9">
        <f>'201711'!I12+G12</f>
        <v>10441</v>
      </c>
    </row>
    <row r="13" spans="1:9" ht="34.15" customHeight="1" x14ac:dyDescent="0.15">
      <c r="A13" s="41"/>
      <c r="B13" s="56" t="s">
        <v>21</v>
      </c>
      <c r="C13" s="56"/>
      <c r="D13" s="49"/>
      <c r="E13" s="2">
        <v>1302</v>
      </c>
      <c r="F13" s="2">
        <v>827</v>
      </c>
      <c r="G13" s="2">
        <v>419</v>
      </c>
      <c r="H13" s="4">
        <f>G13-'201711'!G13</f>
        <v>-17</v>
      </c>
      <c r="I13" s="9">
        <f>'201711'!I13+G13</f>
        <v>3716</v>
      </c>
    </row>
    <row r="14" spans="1:9" ht="34.15" customHeight="1" x14ac:dyDescent="0.15">
      <c r="A14" s="41"/>
      <c r="B14" s="56" t="s">
        <v>22</v>
      </c>
      <c r="C14" s="56"/>
      <c r="D14" s="49"/>
      <c r="E14" s="2">
        <v>1960</v>
      </c>
      <c r="F14" s="2">
        <v>961</v>
      </c>
      <c r="G14" s="2">
        <v>311</v>
      </c>
      <c r="H14" s="4">
        <f>G14-'201711'!G14</f>
        <v>-198</v>
      </c>
      <c r="I14" s="9">
        <f>'201711'!I14+G14</f>
        <v>2599</v>
      </c>
    </row>
    <row r="15" spans="1:9" ht="34.15" customHeight="1" x14ac:dyDescent="0.15">
      <c r="A15" s="41"/>
      <c r="B15" s="56" t="s">
        <v>23</v>
      </c>
      <c r="C15" s="56"/>
      <c r="D15" s="49"/>
      <c r="E15" s="2">
        <v>597</v>
      </c>
      <c r="F15" s="2">
        <v>327</v>
      </c>
      <c r="G15" s="2">
        <v>169</v>
      </c>
      <c r="H15" s="4">
        <f>G15-'201711'!G15</f>
        <v>43</v>
      </c>
      <c r="I15" s="9">
        <f>'201711'!I15+G15</f>
        <v>1292</v>
      </c>
    </row>
    <row r="16" spans="1:9" ht="34.15" customHeight="1" x14ac:dyDescent="0.15">
      <c r="A16" s="41"/>
      <c r="B16" s="56" t="s">
        <v>24</v>
      </c>
      <c r="C16" s="56"/>
      <c r="D16" s="49"/>
      <c r="E16" s="2">
        <v>409</v>
      </c>
      <c r="F16" s="2">
        <v>211</v>
      </c>
      <c r="G16" s="2">
        <v>120</v>
      </c>
      <c r="H16" s="4">
        <f>G16-'201711'!G16</f>
        <v>-16</v>
      </c>
      <c r="I16" s="9">
        <f>'201711'!I16+G16</f>
        <v>1262</v>
      </c>
    </row>
    <row r="17" spans="1:9" ht="34.15" customHeight="1" x14ac:dyDescent="0.15">
      <c r="A17" s="41"/>
      <c r="B17" s="56" t="s">
        <v>31</v>
      </c>
      <c r="C17" s="56"/>
      <c r="D17" s="49"/>
      <c r="E17" s="2">
        <v>1318</v>
      </c>
      <c r="F17" s="2">
        <v>814</v>
      </c>
      <c r="G17" s="2">
        <v>430</v>
      </c>
      <c r="H17" s="4">
        <f>G17-'201711'!G17</f>
        <v>53</v>
      </c>
      <c r="I17" s="9">
        <f>'201711'!I17+G17</f>
        <v>3439</v>
      </c>
    </row>
    <row r="18" spans="1:9" ht="34.15" customHeight="1" x14ac:dyDescent="0.15">
      <c r="A18" s="41"/>
      <c r="B18" s="46" t="s">
        <v>78</v>
      </c>
      <c r="C18" s="51" t="s">
        <v>2</v>
      </c>
      <c r="D18" s="51"/>
      <c r="E18" s="2">
        <v>5212</v>
      </c>
      <c r="F18" s="2">
        <v>1362</v>
      </c>
      <c r="G18" s="2">
        <v>197</v>
      </c>
      <c r="H18" s="4">
        <f>G18-'201711'!G18</f>
        <v>-21</v>
      </c>
      <c r="I18" s="9">
        <f>'201711'!I18+G18</f>
        <v>1785</v>
      </c>
    </row>
    <row r="19" spans="1:9" ht="34.15" customHeight="1" x14ac:dyDescent="0.15">
      <c r="A19" s="41"/>
      <c r="B19" s="59"/>
      <c r="C19" s="51" t="s">
        <v>5</v>
      </c>
      <c r="D19" s="51"/>
      <c r="E19" s="2">
        <v>7439</v>
      </c>
      <c r="F19" s="2">
        <v>1551</v>
      </c>
      <c r="G19" s="2">
        <v>292</v>
      </c>
      <c r="H19" s="4">
        <f>G19-'201711'!G19</f>
        <v>-35</v>
      </c>
      <c r="I19" s="9">
        <f>'201711'!I19+G19</f>
        <v>2459</v>
      </c>
    </row>
    <row r="20" spans="1:9" ht="34.15" customHeight="1" x14ac:dyDescent="0.15">
      <c r="A20" s="41"/>
      <c r="B20" s="59"/>
      <c r="C20" s="68" t="s">
        <v>6</v>
      </c>
      <c r="D20" s="24" t="s">
        <v>3</v>
      </c>
      <c r="E20" s="2">
        <v>3969</v>
      </c>
      <c r="F20" s="2">
        <v>1120</v>
      </c>
      <c r="G20" s="2">
        <v>142</v>
      </c>
      <c r="H20" s="4">
        <f>G20-'201711'!G20</f>
        <v>-17</v>
      </c>
      <c r="I20" s="9">
        <f>'201711'!I20+G20</f>
        <v>1241</v>
      </c>
    </row>
    <row r="21" spans="1:9" ht="34.15" customHeight="1" x14ac:dyDescent="0.15">
      <c r="A21" s="42"/>
      <c r="B21" s="47"/>
      <c r="C21" s="67"/>
      <c r="D21" s="24" t="s">
        <v>4</v>
      </c>
      <c r="E21" s="2">
        <v>547</v>
      </c>
      <c r="F21" s="2">
        <v>386</v>
      </c>
      <c r="G21" s="2">
        <v>116</v>
      </c>
      <c r="H21" s="4">
        <f>G21-'201711'!G21</f>
        <v>-11</v>
      </c>
      <c r="I21" s="9">
        <f>'201711'!I21+G21</f>
        <v>1014</v>
      </c>
    </row>
    <row r="22" spans="1:9" ht="34.15" customHeight="1" x14ac:dyDescent="0.15">
      <c r="A22" s="40" t="s">
        <v>82</v>
      </c>
      <c r="B22" s="57" t="s">
        <v>45</v>
      </c>
      <c r="C22" s="57"/>
      <c r="D22" s="58"/>
      <c r="E22" s="2">
        <v>2160</v>
      </c>
      <c r="F22" s="2">
        <v>586</v>
      </c>
      <c r="G22" s="2">
        <v>119</v>
      </c>
      <c r="H22" s="4">
        <f>G22-'201711'!G22</f>
        <v>9</v>
      </c>
      <c r="I22" s="9">
        <f>'201711'!I22+G22</f>
        <v>1201</v>
      </c>
    </row>
    <row r="23" spans="1:9" ht="34.15" customHeight="1" x14ac:dyDescent="0.15">
      <c r="A23" s="41"/>
      <c r="B23" s="49" t="s">
        <v>9</v>
      </c>
      <c r="C23" s="50"/>
      <c r="D23" s="50"/>
      <c r="E23" s="2">
        <v>474</v>
      </c>
      <c r="F23" s="2">
        <v>217</v>
      </c>
      <c r="G23" s="2">
        <v>87</v>
      </c>
      <c r="H23" s="4">
        <f>G23-'201711'!G23</f>
        <v>-52</v>
      </c>
      <c r="I23" s="9">
        <f>'201711'!I23+G23</f>
        <v>1383</v>
      </c>
    </row>
    <row r="24" spans="1:9" ht="34.15" customHeight="1" x14ac:dyDescent="0.15">
      <c r="A24" s="42"/>
      <c r="B24" s="56" t="s">
        <v>42</v>
      </c>
      <c r="C24" s="56"/>
      <c r="D24" s="49"/>
      <c r="E24" s="2">
        <v>1433</v>
      </c>
      <c r="F24" s="2">
        <v>1061</v>
      </c>
      <c r="G24" s="2">
        <v>259</v>
      </c>
      <c r="H24" s="4">
        <f>G24-'201711'!G24</f>
        <v>-23</v>
      </c>
      <c r="I24" s="9">
        <f>'201711'!I24+G24</f>
        <v>2807</v>
      </c>
    </row>
    <row r="25" spans="1:9" ht="34.15" customHeight="1" x14ac:dyDescent="0.15">
      <c r="A25" s="40" t="s">
        <v>83</v>
      </c>
      <c r="B25" s="49" t="s">
        <v>10</v>
      </c>
      <c r="C25" s="50"/>
      <c r="D25" s="50"/>
      <c r="E25" s="2">
        <v>1809</v>
      </c>
      <c r="F25" s="2">
        <v>628</v>
      </c>
      <c r="G25" s="2">
        <v>169</v>
      </c>
      <c r="H25" s="4">
        <f>G25-'201711'!G25</f>
        <v>-34</v>
      </c>
      <c r="I25" s="9">
        <f>'201711'!I25+G25</f>
        <v>2113</v>
      </c>
    </row>
    <row r="26" spans="1:9" ht="34.15" customHeight="1" x14ac:dyDescent="0.15">
      <c r="A26" s="41"/>
      <c r="B26" s="56" t="s">
        <v>25</v>
      </c>
      <c r="C26" s="56"/>
      <c r="D26" s="49"/>
      <c r="E26" s="2">
        <v>953</v>
      </c>
      <c r="F26" s="2">
        <v>706</v>
      </c>
      <c r="G26" s="2">
        <v>504</v>
      </c>
      <c r="H26" s="4">
        <f>G26-'201711'!G26</f>
        <v>-93</v>
      </c>
      <c r="I26" s="9">
        <f>'201711'!I26+G26</f>
        <v>8316</v>
      </c>
    </row>
    <row r="27" spans="1:9" ht="34.15" customHeight="1" x14ac:dyDescent="0.15">
      <c r="A27" s="41"/>
      <c r="B27" s="56" t="s">
        <v>26</v>
      </c>
      <c r="C27" s="56"/>
      <c r="D27" s="49"/>
      <c r="E27" s="2">
        <v>169</v>
      </c>
      <c r="F27" s="2">
        <v>120</v>
      </c>
      <c r="G27" s="2">
        <v>47</v>
      </c>
      <c r="H27" s="4">
        <f>G27-'201711'!G27</f>
        <v>-14</v>
      </c>
      <c r="I27" s="9">
        <f>'201711'!I27+G27</f>
        <v>611</v>
      </c>
    </row>
    <row r="28" spans="1:9" ht="34.15" customHeight="1" x14ac:dyDescent="0.15">
      <c r="A28" s="42"/>
      <c r="B28" s="56" t="s">
        <v>27</v>
      </c>
      <c r="C28" s="56"/>
      <c r="D28" s="49"/>
      <c r="E28" s="2">
        <v>115</v>
      </c>
      <c r="F28" s="2">
        <v>38</v>
      </c>
      <c r="G28" s="2">
        <v>7</v>
      </c>
      <c r="H28" s="4">
        <f>G28-'201711'!G28</f>
        <v>-5</v>
      </c>
      <c r="I28" s="9">
        <f>'201711'!I28+G28</f>
        <v>143</v>
      </c>
    </row>
    <row r="29" spans="1:9" ht="34.15" customHeight="1" x14ac:dyDescent="0.15">
      <c r="A29" s="40" t="s">
        <v>84</v>
      </c>
      <c r="B29" s="57" t="s">
        <v>48</v>
      </c>
      <c r="C29" s="57"/>
      <c r="D29" s="58"/>
      <c r="E29" s="2">
        <v>1941</v>
      </c>
      <c r="F29" s="2">
        <v>597</v>
      </c>
      <c r="G29" s="2">
        <v>183</v>
      </c>
      <c r="H29" s="4">
        <f>G29-'201711'!G29</f>
        <v>12</v>
      </c>
      <c r="I29" s="9">
        <f>'201711'!I29+G29</f>
        <v>1564</v>
      </c>
    </row>
    <row r="30" spans="1:9" ht="34.15" customHeight="1" x14ac:dyDescent="0.15">
      <c r="A30" s="41"/>
      <c r="B30" s="49" t="s">
        <v>12</v>
      </c>
      <c r="C30" s="50"/>
      <c r="D30" s="50"/>
      <c r="E30" s="2">
        <v>440</v>
      </c>
      <c r="F30" s="2">
        <v>208</v>
      </c>
      <c r="G30" s="2">
        <v>90</v>
      </c>
      <c r="H30" s="4">
        <f>G30-'201711'!G30</f>
        <v>3</v>
      </c>
      <c r="I30" s="9">
        <f>'201711'!I30+G30</f>
        <v>946</v>
      </c>
    </row>
    <row r="31" spans="1:9" ht="34.15" customHeight="1" x14ac:dyDescent="0.15">
      <c r="A31" s="41"/>
      <c r="B31" s="56" t="s">
        <v>28</v>
      </c>
      <c r="C31" s="56"/>
      <c r="D31" s="49"/>
      <c r="E31" s="2">
        <v>671</v>
      </c>
      <c r="F31" s="2">
        <v>482</v>
      </c>
      <c r="G31" s="2">
        <v>219</v>
      </c>
      <c r="H31" s="4">
        <f>G31-'201711'!G31</f>
        <v>24</v>
      </c>
      <c r="I31" s="9">
        <f>'201711'!I31+G31</f>
        <v>1920</v>
      </c>
    </row>
    <row r="32" spans="1:9" ht="34.15" customHeight="1" x14ac:dyDescent="0.15">
      <c r="A32" s="41"/>
      <c r="B32" s="56" t="s">
        <v>29</v>
      </c>
      <c r="C32" s="56"/>
      <c r="D32" s="49"/>
      <c r="E32" s="2">
        <v>1063</v>
      </c>
      <c r="F32" s="2">
        <v>436</v>
      </c>
      <c r="G32" s="2">
        <v>249</v>
      </c>
      <c r="H32" s="4">
        <f>G32-'201711'!G32</f>
        <v>-19</v>
      </c>
      <c r="I32" s="9">
        <f>'201711'!I32+G32</f>
        <v>2365</v>
      </c>
    </row>
    <row r="33" spans="1:9" ht="34.15" customHeight="1" x14ac:dyDescent="0.15">
      <c r="A33" s="42"/>
      <c r="B33" s="56" t="s">
        <v>30</v>
      </c>
      <c r="C33" s="56"/>
      <c r="D33" s="49"/>
      <c r="E33" s="2">
        <v>24</v>
      </c>
      <c r="F33" s="2">
        <v>23</v>
      </c>
      <c r="G33" s="2">
        <v>21</v>
      </c>
      <c r="H33" s="4">
        <f>G33-'201711'!G33</f>
        <v>-7</v>
      </c>
      <c r="I33" s="9">
        <f>'201711'!I33+G33</f>
        <v>1386</v>
      </c>
    </row>
    <row r="34" spans="1:9" ht="34.15" customHeight="1" x14ac:dyDescent="0.15">
      <c r="A34" s="40" t="s">
        <v>85</v>
      </c>
      <c r="B34" s="69" t="s">
        <v>44</v>
      </c>
      <c r="C34" s="69"/>
      <c r="D34" s="66"/>
      <c r="E34" s="2">
        <v>2327</v>
      </c>
      <c r="F34" s="2">
        <v>721</v>
      </c>
      <c r="G34" s="2">
        <v>190</v>
      </c>
      <c r="H34" s="4">
        <f>G34-'201711'!G34</f>
        <v>-113</v>
      </c>
      <c r="I34" s="9">
        <f>'201711'!I34+G34</f>
        <v>787</v>
      </c>
    </row>
    <row r="35" spans="1:9" ht="34.15" customHeight="1" x14ac:dyDescent="0.15">
      <c r="A35" s="41"/>
      <c r="B35" s="69" t="s">
        <v>89</v>
      </c>
      <c r="C35" s="69"/>
      <c r="D35" s="66"/>
      <c r="E35" s="2">
        <v>340</v>
      </c>
      <c r="F35" s="2">
        <v>244</v>
      </c>
      <c r="G35" s="2">
        <v>99</v>
      </c>
      <c r="H35" s="4">
        <f>G35-'201711'!G35</f>
        <v>-75</v>
      </c>
      <c r="I35" s="9">
        <f>'201711'!I35+G35</f>
        <v>984</v>
      </c>
    </row>
    <row r="36" spans="1:9" ht="34.15" customHeight="1" x14ac:dyDescent="0.15">
      <c r="A36" s="42"/>
      <c r="B36" s="49" t="s">
        <v>11</v>
      </c>
      <c r="C36" s="50"/>
      <c r="D36" s="50"/>
      <c r="E36" s="2">
        <v>638</v>
      </c>
      <c r="F36" s="2">
        <v>544</v>
      </c>
      <c r="G36" s="2">
        <v>354</v>
      </c>
      <c r="H36" s="4">
        <f>G36-'201711'!G36</f>
        <v>-80</v>
      </c>
      <c r="I36" s="9">
        <f>'201711'!I36+G36</f>
        <v>3751</v>
      </c>
    </row>
    <row r="37" spans="1:9" ht="34.15" customHeight="1" x14ac:dyDescent="0.15">
      <c r="A37" s="40" t="s">
        <v>86</v>
      </c>
      <c r="B37" s="49" t="s">
        <v>13</v>
      </c>
      <c r="C37" s="50"/>
      <c r="D37" s="50"/>
      <c r="E37" s="2">
        <v>2247</v>
      </c>
      <c r="F37" s="2">
        <v>672</v>
      </c>
      <c r="G37" s="2">
        <v>126</v>
      </c>
      <c r="H37" s="4">
        <f>G37-'201711'!G37</f>
        <v>-21</v>
      </c>
      <c r="I37" s="9">
        <f>'201711'!I37+G37</f>
        <v>1398</v>
      </c>
    </row>
    <row r="38" spans="1:9" ht="34.15" customHeight="1" x14ac:dyDescent="0.15">
      <c r="A38" s="41"/>
      <c r="B38" s="56" t="s">
        <v>32</v>
      </c>
      <c r="C38" s="56"/>
      <c r="D38" s="49"/>
      <c r="E38" s="2">
        <v>633</v>
      </c>
      <c r="F38" s="2">
        <v>365</v>
      </c>
      <c r="G38" s="2">
        <v>232</v>
      </c>
      <c r="H38" s="4">
        <f>G38-'201711'!G38</f>
        <v>-14</v>
      </c>
      <c r="I38" s="9">
        <f>'201711'!I38+G38</f>
        <v>2964</v>
      </c>
    </row>
    <row r="39" spans="1:9" ht="34.15" customHeight="1" x14ac:dyDescent="0.15">
      <c r="A39" s="42"/>
      <c r="B39" s="56" t="s">
        <v>33</v>
      </c>
      <c r="C39" s="56"/>
      <c r="D39" s="49"/>
      <c r="E39" s="2">
        <v>336</v>
      </c>
      <c r="F39" s="2">
        <v>122</v>
      </c>
      <c r="G39" s="2">
        <v>51</v>
      </c>
      <c r="H39" s="4">
        <f>G39-'201711'!G39</f>
        <v>0</v>
      </c>
      <c r="I39" s="9">
        <f>'201711'!I39+G39</f>
        <v>574</v>
      </c>
    </row>
    <row r="40" spans="1:9" ht="34.15" customHeight="1" x14ac:dyDescent="0.15">
      <c r="A40" s="40" t="s">
        <v>87</v>
      </c>
      <c r="B40" s="49" t="s">
        <v>14</v>
      </c>
      <c r="C40" s="50"/>
      <c r="D40" s="50"/>
      <c r="E40" s="2">
        <v>4397</v>
      </c>
      <c r="F40" s="2">
        <v>2430</v>
      </c>
      <c r="G40" s="2">
        <v>717</v>
      </c>
      <c r="H40" s="4">
        <f>G40-'201711'!G40</f>
        <v>91</v>
      </c>
      <c r="I40" s="9">
        <f>'201711'!I40+G40</f>
        <v>6398</v>
      </c>
    </row>
    <row r="41" spans="1:9" ht="34.15" customHeight="1" x14ac:dyDescent="0.15">
      <c r="A41" s="41"/>
      <c r="B41" s="56" t="s">
        <v>34</v>
      </c>
      <c r="C41" s="56"/>
      <c r="D41" s="49"/>
      <c r="E41" s="2">
        <v>2919</v>
      </c>
      <c r="F41" s="2">
        <v>1866</v>
      </c>
      <c r="G41" s="2">
        <v>557</v>
      </c>
      <c r="H41" s="4">
        <f>G41-'201711'!G41</f>
        <v>-24</v>
      </c>
      <c r="I41" s="9">
        <f>'201711'!I41+G41</f>
        <v>5048</v>
      </c>
    </row>
    <row r="42" spans="1:9" ht="34.15" customHeight="1" x14ac:dyDescent="0.15">
      <c r="A42" s="41"/>
      <c r="B42" s="56" t="s">
        <v>35</v>
      </c>
      <c r="C42" s="56"/>
      <c r="D42" s="49"/>
      <c r="E42" s="2">
        <v>1214</v>
      </c>
      <c r="F42" s="2">
        <v>704</v>
      </c>
      <c r="G42" s="2">
        <v>463</v>
      </c>
      <c r="H42" s="4">
        <f>G42-'201711'!G42</f>
        <v>3</v>
      </c>
      <c r="I42" s="9">
        <f>'201711'!I42+G42</f>
        <v>6447</v>
      </c>
    </row>
    <row r="43" spans="1:9" ht="34.15" customHeight="1" x14ac:dyDescent="0.15">
      <c r="A43" s="42"/>
      <c r="B43" s="56" t="s">
        <v>36</v>
      </c>
      <c r="C43" s="56"/>
      <c r="D43" s="49"/>
      <c r="E43" s="2">
        <v>514</v>
      </c>
      <c r="F43" s="2">
        <v>172</v>
      </c>
      <c r="G43" s="2">
        <v>73</v>
      </c>
      <c r="H43" s="4">
        <f>G43-'201711'!G43</f>
        <v>-18</v>
      </c>
      <c r="I43" s="9">
        <f>'201711'!I43+G43</f>
        <v>774</v>
      </c>
    </row>
    <row r="44" spans="1:9" ht="34.15" customHeight="1" x14ac:dyDescent="0.15">
      <c r="A44" s="40" t="s">
        <v>88</v>
      </c>
      <c r="B44" s="49" t="s">
        <v>15</v>
      </c>
      <c r="C44" s="50"/>
      <c r="D44" s="50"/>
      <c r="E44" s="2">
        <v>1638</v>
      </c>
      <c r="F44" s="2">
        <v>582</v>
      </c>
      <c r="G44" s="2">
        <v>91</v>
      </c>
      <c r="H44" s="4">
        <f>G44-'201711'!G44</f>
        <v>-7</v>
      </c>
      <c r="I44" s="9">
        <f>'201711'!I44+G44</f>
        <v>935</v>
      </c>
    </row>
    <row r="45" spans="1:9" ht="34.15" customHeight="1" x14ac:dyDescent="0.15">
      <c r="A45" s="41"/>
      <c r="B45" s="56" t="s">
        <v>37</v>
      </c>
      <c r="C45" s="56"/>
      <c r="D45" s="49"/>
      <c r="E45" s="2">
        <v>377</v>
      </c>
      <c r="F45" s="2">
        <v>166</v>
      </c>
      <c r="G45" s="2">
        <v>86</v>
      </c>
      <c r="H45" s="4">
        <f>G45-'201711'!G45</f>
        <v>5</v>
      </c>
      <c r="I45" s="9">
        <f>'201711'!I45+G45</f>
        <v>840</v>
      </c>
    </row>
    <row r="46" spans="1:9" ht="34.15" customHeight="1" x14ac:dyDescent="0.15">
      <c r="A46" s="41"/>
      <c r="B46" s="52" t="s">
        <v>46</v>
      </c>
      <c r="C46" s="52"/>
      <c r="D46" s="53"/>
      <c r="E46" s="2">
        <v>433</v>
      </c>
      <c r="F46" s="2">
        <v>350</v>
      </c>
      <c r="G46" s="2">
        <v>228</v>
      </c>
      <c r="H46" s="4">
        <f>G46-'201711'!G46</f>
        <v>228</v>
      </c>
      <c r="I46" s="9">
        <f>'201711'!I46+G46</f>
        <v>3349</v>
      </c>
    </row>
    <row r="47" spans="1:9" ht="34.15" customHeight="1" x14ac:dyDescent="0.15">
      <c r="A47" s="41"/>
      <c r="B47" s="56" t="s">
        <v>49</v>
      </c>
      <c r="C47" s="56"/>
      <c r="D47" s="49"/>
      <c r="E47" s="2">
        <v>156</v>
      </c>
      <c r="F47" s="2">
        <v>115</v>
      </c>
      <c r="G47" s="2">
        <v>57</v>
      </c>
      <c r="H47" s="4">
        <f>G47-'201711'!G47</f>
        <v>-24</v>
      </c>
      <c r="I47" s="9">
        <f>'201711'!I47+G47</f>
        <v>1042</v>
      </c>
    </row>
    <row r="48" spans="1:9" ht="34.15" customHeight="1" x14ac:dyDescent="0.15">
      <c r="A48" s="41"/>
      <c r="B48" s="52" t="s">
        <v>50</v>
      </c>
      <c r="C48" s="52"/>
      <c r="D48" s="53"/>
      <c r="E48" s="2">
        <v>82</v>
      </c>
      <c r="F48" s="2">
        <v>61</v>
      </c>
      <c r="G48" s="2">
        <v>44</v>
      </c>
      <c r="H48" s="4">
        <f>G48-'201711'!G48</f>
        <v>-6</v>
      </c>
      <c r="I48" s="9">
        <f>'201711'!I48+G48</f>
        <v>613</v>
      </c>
    </row>
    <row r="49" spans="1:9" ht="34.15" customHeight="1" thickBot="1" x14ac:dyDescent="0.2">
      <c r="A49" s="41"/>
      <c r="B49" s="60" t="s">
        <v>19</v>
      </c>
      <c r="C49" s="60"/>
      <c r="D49" s="61"/>
      <c r="E49" s="5">
        <v>0</v>
      </c>
      <c r="F49" s="5">
        <v>0</v>
      </c>
      <c r="G49" s="5">
        <v>0</v>
      </c>
      <c r="H49" s="12">
        <f>G49-'201711'!G49</f>
        <v>-60</v>
      </c>
      <c r="I49" s="13">
        <f>'201711'!I49+G49</f>
        <v>1105</v>
      </c>
    </row>
    <row r="50" spans="1:9" ht="34.15" customHeight="1" thickBot="1" x14ac:dyDescent="0.2">
      <c r="A50" s="43" t="s">
        <v>18</v>
      </c>
      <c r="B50" s="44"/>
      <c r="C50" s="44"/>
      <c r="D50" s="45"/>
      <c r="E50" s="25">
        <f>SUM(E4:E49)</f>
        <v>83396</v>
      </c>
      <c r="F50" s="25">
        <f t="shared" ref="F50:G50" si="0">SUM(F4:F49)</f>
        <v>36172</v>
      </c>
      <c r="G50" s="25">
        <f t="shared" si="0"/>
        <v>12118</v>
      </c>
      <c r="H50" s="28">
        <f>SUM(H4:H49)</f>
        <v>-605</v>
      </c>
      <c r="I50" s="27">
        <f>SUM(I4:I49)</f>
        <v>125109</v>
      </c>
    </row>
    <row r="51" spans="1:9" ht="30.75" customHeight="1" x14ac:dyDescent="0.15">
      <c r="A51" s="29" t="s">
        <v>90</v>
      </c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B1:I1"/>
    <mergeCell ref="B2:I2"/>
    <mergeCell ref="B3:D3"/>
    <mergeCell ref="B4:B9"/>
    <mergeCell ref="C4:C5"/>
    <mergeCell ref="C6:D6"/>
    <mergeCell ref="C7:D7"/>
    <mergeCell ref="C8:D8"/>
    <mergeCell ref="C9:D9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A50:D50"/>
    <mergeCell ref="B46:D46"/>
    <mergeCell ref="B41:D41"/>
    <mergeCell ref="B42:D42"/>
    <mergeCell ref="B43:D43"/>
    <mergeCell ref="B45:D45"/>
    <mergeCell ref="B34:D34"/>
    <mergeCell ref="B39:D39"/>
    <mergeCell ref="B31:D31"/>
    <mergeCell ref="B32:D32"/>
    <mergeCell ref="B33:D33"/>
    <mergeCell ref="B38:D38"/>
    <mergeCell ref="B35:D35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A37:A39"/>
    <mergeCell ref="A34:A36"/>
    <mergeCell ref="A29:A33"/>
    <mergeCell ref="A44:A49"/>
    <mergeCell ref="A40:A4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201704</vt:lpstr>
      <vt:lpstr>201705</vt:lpstr>
      <vt:lpstr>201706</vt:lpstr>
      <vt:lpstr>201707</vt:lpstr>
      <vt:lpstr>201708</vt:lpstr>
      <vt:lpstr>201709</vt:lpstr>
      <vt:lpstr>201710</vt:lpstr>
      <vt:lpstr>201711</vt:lpstr>
      <vt:lpstr>201712</vt:lpstr>
      <vt:lpstr>201801</vt:lpstr>
      <vt:lpstr>201802</vt:lpstr>
      <vt:lpstr>201803</vt:lpstr>
      <vt:lpstr>年度計</vt:lpstr>
      <vt:lpstr>'201704'!Print_Area</vt:lpstr>
      <vt:lpstr>'201705'!Print_Area</vt:lpstr>
      <vt:lpstr>'201706'!Print_Area</vt:lpstr>
      <vt:lpstr>'201707'!Print_Area</vt:lpstr>
      <vt:lpstr>'201708'!Print_Area</vt:lpstr>
      <vt:lpstr>'201709'!Print_Area</vt:lpstr>
      <vt:lpstr>'201710'!Print_Area</vt:lpstr>
      <vt:lpstr>'201711'!Print_Area</vt:lpstr>
      <vt:lpstr>'201712'!Print_Area</vt:lpstr>
      <vt:lpstr>'201801'!Print_Area</vt:lpstr>
      <vt:lpstr>'201802'!Print_Area</vt:lpstr>
      <vt:lpstr>'201803'!Print_Area</vt:lpstr>
      <vt:lpstr>'201704'!Print_Titles</vt:lpstr>
      <vt:lpstr>'201705'!Print_Titles</vt:lpstr>
      <vt:lpstr>'201706'!Print_Titles</vt:lpstr>
      <vt:lpstr>'201707'!Print_Titles</vt:lpstr>
      <vt:lpstr>'201708'!Print_Titles</vt:lpstr>
      <vt:lpstr>'201709'!Print_Titles</vt:lpstr>
      <vt:lpstr>'201710'!Print_Titles</vt:lpstr>
      <vt:lpstr>'201711'!Print_Titles</vt:lpstr>
      <vt:lpstr>'201712'!Print_Titles</vt:lpstr>
      <vt:lpstr>'201801'!Print_Titles</vt:lpstr>
      <vt:lpstr>'201802'!Print_Titles</vt:lpstr>
      <vt:lpstr>'201803'!Print_Titles</vt:lpstr>
      <vt:lpstr>年度計!Print_Titles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渡部　淳一</cp:lastModifiedBy>
  <cp:lastPrinted>2018-04-05T02:21:41Z</cp:lastPrinted>
  <dcterms:created xsi:type="dcterms:W3CDTF">2013-09-10T06:26:29Z</dcterms:created>
  <dcterms:modified xsi:type="dcterms:W3CDTF">2018-04-05T02:21:54Z</dcterms:modified>
</cp:coreProperties>
</file>