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<sst xmlns="http://schemas.openxmlformats.org/spreadsheetml/2006/main" count="232" uniqueCount="111">
  <si>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</si>
  <si>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</si>
  <si>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</si>
  <si>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</si>
  <si>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</si>
  <si>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</si>
  <si>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</si>
  <si>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</si>
  <si>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</si>
  <si>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</si>
  <si>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</si>
  <si>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</si>
  <si>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</si>
  <si>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</si>
  <si>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</si>
  <si>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</si>
  <si>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</si>
  <si>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</si>
  <si>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</si>
  <si>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</si>
  <si>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</si>
  <si>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</si>
  <si>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</si>
  <si>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</si>
  <si>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</si>
  <si>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</si>
  <si>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</si>
  <si>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</si>
  <si>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</si>
  <si>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</si>
  <si>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</si>
  <si>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</si>
  <si>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</si>
  <si>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</si>
  <si>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</si>
  <si>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</si>
  <si>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</si>
  <si>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</si>
  <si>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</si>
  <si>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</si>
  <si>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</si>
  <si>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</si>
  <si>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</si>
  <si>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</si>
  <si>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</si>
  <si>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</si>
  <si>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</si>
  <si>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</si>
  <si>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</si>
  <si>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</si>
  <si>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</si>
  <si>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</si>
  <si>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</si>
  <si>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</si>
  <si>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</si>
  <si>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</si>
  <si>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</si>
  <si>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</si>
  <si>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</si>
  <si>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</si>
  <si>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</si>
  <si>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</si>
  <si>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</si>
  <si>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</si>
  <si>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</si>
  <si>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</si>
  <si>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</si>
  <si>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</si>
  <si>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</si>
  <si>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</si>
  <si>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</si>
  <si>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</si>
  <si>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</si>
  <si>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</si>
  <si>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</si>
  <si>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</si>
  <si>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</si>
  <si>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</si>
  <si>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</si>
  <si>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</si>
  <si>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</si>
  <si>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</si>
  <si>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</si>
  <si>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</si>
  <si>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</si>
  <si>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</si>
  <si>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</si>
  <si>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</si>
  <si>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</si>
  <si>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</si>
  <si>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</si>
  <si>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</si>
  <si>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</si>
  <si>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</si>
  <si>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</si>
  <si>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</si>
  <si>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</si>
  <si>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</si>
  <si>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</si>
  <si>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</si>
  <si>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</si>
  <si>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</si>
  <si>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</si>
  <si>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</si>
  <si>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</si>
  <si>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</si>
  <si>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</si>
  <si>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</si>
  <si>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3" eb="5">
      <t>ジンコウ</t>
    </rPh>
    <rPh sb="5" eb="7">
      <t>ゲンショウ</t>
    </rPh>
    <rPh sb="7" eb="9">
      <t>シャカイ</t>
    </rPh>
    <rPh sb="10" eb="11">
      <t>ムカ</t>
    </rPh>
    <rPh sb="13" eb="14">
      <t>ナカ</t>
    </rPh>
    <rPh sb="15" eb="18">
      <t>シヨウリョウ</t>
    </rPh>
    <rPh sb="19" eb="21">
      <t>ゾウカ</t>
    </rPh>
    <rPh sb="22" eb="24">
      <t>ミコ</t>
    </rPh>
    <rPh sb="28" eb="30">
      <t>ジョウキョウ</t>
    </rPh>
    <rPh sb="171" eb="173">
      <t>テキセイ</t>
    </rPh>
    <rPh sb="174" eb="177">
      <t>シヨウリョウ</t>
    </rPh>
    <rPh sb="177" eb="179">
      <t>シュウニュウ</t>
    </rPh>
    <rPh sb="180" eb="182">
      <t>カクホ</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</si>
  <si>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</si>
  <si>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①収益的収支比率は減少傾向であるが、これは人口減少による使用料収入が減少したことによるものであり、今後は適正な使用料収入の確保や更なる費用削減を図り経営改善を図っていく必要がある。
④は、類似団体平均値と比べて増加となっているが、当分事業の予定はないため今後は大幅な増加にならない見込みである。
⑤⑥は、ほぼ類似団体平均値となっているが、今後も適正な使用料収入の確保や維持管理費の削減など経営改善を図る必要がある。
⑦⑧は、ほぼ100％になっているが、今後も経営改善を図っていく必要がある。</t>
    <rPh sb="9" eb="11">
      <t>ゲンショウ</t>
    </rPh>
    <rPh sb="28" eb="31">
      <t>シヨウリョウ</t>
    </rPh>
    <rPh sb="52" eb="54">
      <t>テキセイ</t>
    </rPh>
    <rPh sb="55" eb="58">
      <t>シヨウリョウ</t>
    </rPh>
    <rPh sb="58" eb="60">
      <t>シュウニュウ</t>
    </rPh>
    <rPh sb="61" eb="63">
      <t>カクホ</t>
    </rPh>
    <rPh sb="105" eb="107">
      <t>ゾウカ</t>
    </rPh>
    <rPh sb="115" eb="117">
      <t>トウブン</t>
    </rPh>
    <rPh sb="117" eb="119">
      <t>ジギョウ</t>
    </rPh>
    <rPh sb="120" eb="122">
      <t>ヨテイ</t>
    </rPh>
    <rPh sb="226" eb="228">
      <t>コンゴ</t>
    </rPh>
    <rPh sb="229" eb="231">
      <t>ケイエイ</t>
    </rPh>
    <rPh sb="231" eb="23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</si>
</sst>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957160"/>
        <c:axId val="10403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5957160"/>
        <c:axId val="104030696"/>
      </c:lineChart>
      <c:dateAx>
        <c:axId val="165957160"/>
        <c:scaling>
          <c:orientation val="minMax"/>
        </c:scaling>
        <c:delete val="1"/>
        <c:axPos val="b"/>
        <c:numFmt formatCode="ge" sourceLinked="1"/>
        <c:majorTickMark val="none"/>
        <c:minorTickMark val="none"/>
        <c:tickLblPos val="none"/>
        <c:crossAx val="104030696"/>
        <c:crosses val="autoZero"/>
        <c:auto val="1"/>
        <c:lblOffset val="100"/>
        <c:baseTimeUnit val="years"/>
      </c:dateAx>
      <c:valAx>
        <c:axId val="10403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98.39</c:v>
                </c:pt>
                <c:pt idx="1">
                  <c:v>100</c:v>
                </c:pt>
                <c:pt idx="2">
                  <c:v>100</c:v>
                </c:pt>
                <c:pt idx="3">
                  <c:v>98.84</c:v>
                </c:pt>
                <c:pt idx="4">
                  <c:v>98.84</c:v>
                </c:pt>
              </c:numCache>
            </c:numRef>
          </c:val>
        </c:ser>
        <c:dLbls>
          <c:showLegendKey val="0"/>
          <c:showVal val="0"/>
          <c:showCatName val="0"/>
          <c:showSerName val="0"/>
          <c:showPercent val="0"/>
          <c:showBubbleSize val="0"/>
        </c:dLbls>
        <c:gapWidth val="150"/>
        <c:axId val="166319832"/>
        <c:axId val="1663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6319832"/>
        <c:axId val="166320224"/>
      </c:lineChart>
      <c:dateAx>
        <c:axId val="166319832"/>
        <c:scaling>
          <c:orientation val="minMax"/>
        </c:scaling>
        <c:delete val="1"/>
        <c:axPos val="b"/>
        <c:numFmt formatCode="ge" sourceLinked="1"/>
        <c:majorTickMark val="none"/>
        <c:minorTickMark val="none"/>
        <c:tickLblPos val="none"/>
        <c:crossAx val="166320224"/>
        <c:crosses val="autoZero"/>
        <c:auto val="1"/>
        <c:lblOffset val="100"/>
        <c:baseTimeUnit val="years"/>
      </c:dateAx>
      <c:valAx>
        <c:axId val="1663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6321400"/>
        <c:axId val="166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66321400"/>
        <c:axId val="166321792"/>
      </c:lineChart>
      <c:dateAx>
        <c:axId val="166321400"/>
        <c:scaling>
          <c:orientation val="minMax"/>
        </c:scaling>
        <c:delete val="1"/>
        <c:axPos val="b"/>
        <c:numFmt formatCode="ge" sourceLinked="1"/>
        <c:majorTickMark val="none"/>
        <c:minorTickMark val="none"/>
        <c:tickLblPos val="none"/>
        <c:crossAx val="166321792"/>
        <c:crosses val="autoZero"/>
        <c:auto val="1"/>
        <c:lblOffset val="100"/>
        <c:baseTimeUnit val="years"/>
      </c:dateAx>
      <c:valAx>
        <c:axId val="166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96.52</c:v>
                </c:pt>
                <c:pt idx="1">
                  <c:v>72.959999999999994</c:v>
                </c:pt>
                <c:pt idx="2">
                  <c:v>76.61</c:v>
                </c:pt>
                <c:pt idx="3">
                  <c:v>82.75</c:v>
                </c:pt>
                <c:pt idx="4">
                  <c:v>79.180000000000007</c:v>
                </c:pt>
              </c:numCache>
            </c:numRef>
          </c:val>
        </c:ser>
        <c:dLbls>
          <c:showLegendKey val="0"/>
          <c:showVal val="0"/>
          <c:showCatName val="0"/>
          <c:showSerName val="0"/>
          <c:showPercent val="0"/>
          <c:showBubbleSize val="0"/>
        </c:dLbls>
        <c:gapWidth val="150"/>
        <c:axId val="165208752"/>
        <c:axId val="1657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08752"/>
        <c:axId val="165755640"/>
      </c:lineChart>
      <c:dateAx>
        <c:axId val="165208752"/>
        <c:scaling>
          <c:orientation val="minMax"/>
        </c:scaling>
        <c:delete val="1"/>
        <c:axPos val="b"/>
        <c:numFmt formatCode="ge" sourceLinked="1"/>
        <c:majorTickMark val="none"/>
        <c:minorTickMark val="none"/>
        <c:tickLblPos val="none"/>
        <c:crossAx val="165755640"/>
        <c:crosses val="autoZero"/>
        <c:auto val="1"/>
        <c:lblOffset val="100"/>
        <c:baseTimeUnit val="years"/>
      </c:dateAx>
      <c:valAx>
        <c:axId val="1657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13104"/>
        <c:axId val="16578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13104"/>
        <c:axId val="165785320"/>
      </c:lineChart>
      <c:dateAx>
        <c:axId val="165713104"/>
        <c:scaling>
          <c:orientation val="minMax"/>
        </c:scaling>
        <c:delete val="1"/>
        <c:axPos val="b"/>
        <c:numFmt formatCode="ge" sourceLinked="1"/>
        <c:majorTickMark val="none"/>
        <c:minorTickMark val="none"/>
        <c:tickLblPos val="none"/>
        <c:crossAx val="165785320"/>
        <c:crosses val="autoZero"/>
        <c:auto val="1"/>
        <c:lblOffset val="100"/>
        <c:baseTimeUnit val="years"/>
      </c:dateAx>
      <c:valAx>
        <c:axId val="16578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40600"/>
        <c:axId val="16584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40600"/>
        <c:axId val="165840984"/>
      </c:lineChart>
      <c:dateAx>
        <c:axId val="165840600"/>
        <c:scaling>
          <c:orientation val="minMax"/>
        </c:scaling>
        <c:delete val="1"/>
        <c:axPos val="b"/>
        <c:numFmt formatCode="ge" sourceLinked="1"/>
        <c:majorTickMark val="none"/>
        <c:minorTickMark val="none"/>
        <c:tickLblPos val="none"/>
        <c:crossAx val="165840984"/>
        <c:crosses val="autoZero"/>
        <c:auto val="1"/>
        <c:lblOffset val="100"/>
        <c:baseTimeUnit val="years"/>
      </c:dateAx>
      <c:valAx>
        <c:axId val="16584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65176"/>
        <c:axId val="165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65176"/>
        <c:axId val="165765568"/>
      </c:lineChart>
      <c:dateAx>
        <c:axId val="165765176"/>
        <c:scaling>
          <c:orientation val="minMax"/>
        </c:scaling>
        <c:delete val="1"/>
        <c:axPos val="b"/>
        <c:numFmt formatCode="ge" sourceLinked="1"/>
        <c:majorTickMark val="none"/>
        <c:minorTickMark val="none"/>
        <c:tickLblPos val="none"/>
        <c:crossAx val="165765568"/>
        <c:crosses val="autoZero"/>
        <c:auto val="1"/>
        <c:lblOffset val="100"/>
        <c:baseTimeUnit val="years"/>
      </c:dateAx>
      <c:valAx>
        <c:axId val="165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6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64784"/>
        <c:axId val="1657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64784"/>
        <c:axId val="165764000"/>
      </c:lineChart>
      <c:dateAx>
        <c:axId val="165764784"/>
        <c:scaling>
          <c:orientation val="minMax"/>
        </c:scaling>
        <c:delete val="1"/>
        <c:axPos val="b"/>
        <c:numFmt formatCode="ge" sourceLinked="1"/>
        <c:majorTickMark val="none"/>
        <c:minorTickMark val="none"/>
        <c:tickLblPos val="none"/>
        <c:crossAx val="165764000"/>
        <c:crosses val="autoZero"/>
        <c:auto val="1"/>
        <c:lblOffset val="100"/>
        <c:baseTimeUnit val="years"/>
      </c:dateAx>
      <c:valAx>
        <c:axId val="1657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6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669.6</c:v>
                </c:pt>
                <c:pt idx="1">
                  <c:v>509.05</c:v>
                </c:pt>
                <c:pt idx="2">
                  <c:v>524.51</c:v>
                </c:pt>
                <c:pt idx="3">
                  <c:v>711.59</c:v>
                </c:pt>
                <c:pt idx="4">
                  <c:v>554.65</c:v>
                </c:pt>
              </c:numCache>
            </c:numRef>
          </c:val>
        </c:ser>
        <c:dLbls>
          <c:showLegendKey val="0"/>
          <c:showVal val="0"/>
          <c:showCatName val="0"/>
          <c:showSerName val="0"/>
          <c:showPercent val="0"/>
          <c:showBubbleSize val="0"/>
        </c:dLbls>
        <c:gapWidth val="150"/>
        <c:axId val="165766744"/>
        <c:axId val="16339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65766744"/>
        <c:axId val="163397064"/>
      </c:lineChart>
      <c:dateAx>
        <c:axId val="165766744"/>
        <c:scaling>
          <c:orientation val="minMax"/>
        </c:scaling>
        <c:delete val="1"/>
        <c:axPos val="b"/>
        <c:numFmt formatCode="ge" sourceLinked="1"/>
        <c:majorTickMark val="none"/>
        <c:minorTickMark val="none"/>
        <c:tickLblPos val="none"/>
        <c:crossAx val="163397064"/>
        <c:crosses val="autoZero"/>
        <c:auto val="1"/>
        <c:lblOffset val="100"/>
        <c:baseTimeUnit val="years"/>
      </c:dateAx>
      <c:valAx>
        <c:axId val="1633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56.53</c:v>
                </c:pt>
                <c:pt idx="1">
                  <c:v>54.88</c:v>
                </c:pt>
                <c:pt idx="2">
                  <c:v>58.08</c:v>
                </c:pt>
                <c:pt idx="3">
                  <c:v>41.9</c:v>
                </c:pt>
                <c:pt idx="4">
                  <c:v>63.93</c:v>
                </c:pt>
              </c:numCache>
            </c:numRef>
          </c:val>
        </c:ser>
        <c:dLbls>
          <c:showLegendKey val="0"/>
          <c:showVal val="0"/>
          <c:showCatName val="0"/>
          <c:showSerName val="0"/>
          <c:showPercent val="0"/>
          <c:showBubbleSize val="0"/>
        </c:dLbls>
        <c:gapWidth val="150"/>
        <c:axId val="166047848"/>
        <c:axId val="16604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6047848"/>
        <c:axId val="166048240"/>
      </c:lineChart>
      <c:dateAx>
        <c:axId val="166047848"/>
        <c:scaling>
          <c:orientation val="minMax"/>
        </c:scaling>
        <c:delete val="1"/>
        <c:axPos val="b"/>
        <c:numFmt formatCode="ge" sourceLinked="1"/>
        <c:majorTickMark val="none"/>
        <c:minorTickMark val="none"/>
        <c:tickLblPos val="none"/>
        <c:crossAx val="166048240"/>
        <c:crosses val="autoZero"/>
        <c:auto val="1"/>
        <c:lblOffset val="100"/>
        <c:baseTimeUnit val="years"/>
      </c:dateAx>
      <c:valAx>
        <c:axId val="16604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236.7</c:v>
                </c:pt>
                <c:pt idx="1">
                  <c:v>270.63</c:v>
                </c:pt>
                <c:pt idx="2">
                  <c:v>264.11</c:v>
                </c:pt>
                <c:pt idx="3">
                  <c:v>391</c:v>
                </c:pt>
                <c:pt idx="4">
                  <c:v>265</c:v>
                </c:pt>
              </c:numCache>
            </c:numRef>
          </c:val>
        </c:ser>
        <c:dLbls>
          <c:showLegendKey val="0"/>
          <c:showVal val="0"/>
          <c:showCatName val="0"/>
          <c:showSerName val="0"/>
          <c:showPercent val="0"/>
          <c:showBubbleSize val="0"/>
        </c:dLbls>
        <c:gapWidth val="150"/>
        <c:axId val="166049416"/>
        <c:axId val="16604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6049416"/>
        <c:axId val="166049808"/>
      </c:lineChart>
      <c:dateAx>
        <c:axId val="166049416"/>
        <c:scaling>
          <c:orientation val="minMax"/>
        </c:scaling>
        <c:delete val="1"/>
        <c:axPos val="b"/>
        <c:numFmt formatCode="ge" sourceLinked="1"/>
        <c:majorTickMark val="none"/>
        <c:minorTickMark val="none"/>
        <c:tickLblPos val="none"/>
        <c:crossAx val="166049808"/>
        <c:crosses val="autoZero"/>
        <c:auto val="1"/>
        <c:lblOffset val="100"/>
        <c:baseTimeUnit val="years"/>
      </c:dateAx>
      <c:valAx>
        <c:axId val="16604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0.56000000000000005</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456</v>
      </c>
      <c r="AM10" s="64"/>
      <c r="AN10" s="64"/>
      <c r="AO10" s="64"/>
      <c r="AP10" s="64"/>
      <c r="AQ10" s="64"/>
      <c r="AR10" s="64"/>
      <c r="AS10" s="64"/>
      <c r="AT10" s="63">
        <f>データ!V6</f>
        <v>0.01</v>
      </c>
      <c r="AU10" s="63"/>
      <c r="AV10" s="63"/>
      <c r="AW10" s="63"/>
      <c r="AX10" s="63"/>
      <c r="AY10" s="63"/>
      <c r="AZ10" s="63"/>
      <c r="BA10" s="63"/>
      <c r="BB10" s="63">
        <f>データ!W6</f>
        <v>45600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2" sqref="CQ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18</v>
      </c>
      <c r="F6" s="31">
        <f t="shared" si="3"/>
        <v>0</v>
      </c>
      <c r="G6" s="31">
        <f t="shared" si="3"/>
        <v>0</v>
      </c>
      <c r="H6" s="31" t="str">
        <f t="shared" si="3"/>
        <v>秋田県　由利本荘市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0.56000000000000005</v>
      </c>
      <c r="P6" s="32">
        <f t="shared" si="3"/>
        <v>100</v>
      </c>
      <c r="Q6" s="32">
        <f t="shared" si="3"/>
        <v>3284</v>
      </c>
      <c r="R6" s="32">
        <f t="shared" si="3"/>
        <v>81961</v>
      </c>
      <c r="S6" s="32">
        <f t="shared" si="3"/>
        <v>1209.5999999999999</v>
      </c>
      <c r="T6" s="32">
        <f t="shared" si="3"/>
        <v>67.760000000000005</v>
      </c>
      <c r="U6" s="32">
        <f t="shared" si="3"/>
        <v>456</v>
      </c>
      <c r="V6" s="32">
        <f t="shared" si="3"/>
        <v>0.01</v>
      </c>
      <c r="W6" s="32">
        <f t="shared" si="3"/>
        <v>45600</v>
      </c>
      <c r="X6" s="33">
        <f>IF(X7="",NA(),X7)</f>
        <v>96.52</v>
      </c>
      <c r="Y6" s="33">
        <f t="shared" ref="Y6:AG6" si="4">IF(Y7="",NA(),Y7)</f>
        <v>72.959999999999994</v>
      </c>
      <c r="Z6" s="33">
        <f t="shared" si="4"/>
        <v>76.61</v>
      </c>
      <c r="AA6" s="33">
        <f t="shared" si="4"/>
        <v>82.75</v>
      </c>
      <c r="AB6" s="33">
        <f t="shared" si="4"/>
        <v>79.180000000000007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669.6</v>
      </c>
      <c r="BF6" s="33">
        <f t="shared" ref="BF6:BN6" si="7">IF(BF7="",NA(),BF7)</f>
        <v>509.05</v>
      </c>
      <c r="BG6" s="33">
        <f t="shared" si="7"/>
        <v>524.51</v>
      </c>
      <c r="BH6" s="33">
        <f t="shared" si="7"/>
        <v>711.59</v>
      </c>
      <c r="BI6" s="33">
        <f t="shared" si="7"/>
        <v>554.65</v>
      </c>
      <c r="BJ6" s="33">
        <f t="shared" si="7"/>
        <v>442.18</v>
      </c>
      <c r="BK6" s="33">
        <f t="shared" si="7"/>
        <v>421.01</v>
      </c>
      <c r="BL6" s="33">
        <f t="shared" si="7"/>
        <v>430.64</v>
      </c>
      <c r="BM6" s="33">
        <f t="shared" si="7"/>
        <v>446.63</v>
      </c>
      <c r="BN6" s="33">
        <f t="shared" si="7"/>
        <v>416.91</v>
      </c>
      <c r="BO6" s="32" t="str">
        <f>IF(BO7="","",IF(BO7="-","【-】","【"&amp;SUBSTITUTE(TEXT(BO7,"#,##0.00"),"-","△")&amp;"】"))</f>
        <v>【375.36】</v>
      </c>
      <c r="BP6" s="33">
        <f>IF(BP7="",NA(),BP7)</f>
        <v>56.53</v>
      </c>
      <c r="BQ6" s="33">
        <f t="shared" ref="BQ6:BY6" si="8">IF(BQ7="",NA(),BQ7)</f>
        <v>54.88</v>
      </c>
      <c r="BR6" s="33">
        <f t="shared" si="8"/>
        <v>58.08</v>
      </c>
      <c r="BS6" s="33">
        <f t="shared" si="8"/>
        <v>41.9</v>
      </c>
      <c r="BT6" s="33">
        <f t="shared" si="8"/>
        <v>63.93</v>
      </c>
      <c r="BU6" s="33">
        <f t="shared" si="8"/>
        <v>61.59</v>
      </c>
      <c r="BV6" s="33">
        <f t="shared" si="8"/>
        <v>58.98</v>
      </c>
      <c r="BW6" s="33">
        <f t="shared" si="8"/>
        <v>58.78</v>
      </c>
      <c r="BX6" s="33">
        <f t="shared" si="8"/>
        <v>58.53</v>
      </c>
      <c r="BY6" s="33">
        <f t="shared" si="8"/>
        <v>57.93</v>
      </c>
      <c r="BZ6" s="32" t="str">
        <f>IF(BZ7="","",IF(BZ7="-","【-】","【"&amp;SUBSTITUTE(TEXT(BZ7,"#,##0.00"),"-","△")&amp;"】"))</f>
        <v>【60.44】</v>
      </c>
      <c r="CA6" s="33">
        <f>IF(CA7="",NA(),CA7)</f>
        <v>236.7</v>
      </c>
      <c r="CB6" s="33">
        <f t="shared" ref="CB6:CJ6" si="9">IF(CB7="",NA(),CB7)</f>
        <v>270.63</v>
      </c>
      <c r="CC6" s="33">
        <f t="shared" si="9"/>
        <v>264.11</v>
      </c>
      <c r="CD6" s="33">
        <f t="shared" si="9"/>
        <v>391</v>
      </c>
      <c r="CE6" s="33">
        <f t="shared" si="9"/>
        <v>265</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98.39</v>
      </c>
      <c r="CM6" s="33">
        <f t="shared" ref="CM6:CU6" si="10">IF(CM7="",NA(),CM7)</f>
        <v>100</v>
      </c>
      <c r="CN6" s="33">
        <f t="shared" si="10"/>
        <v>100</v>
      </c>
      <c r="CO6" s="33">
        <f t="shared" si="10"/>
        <v>98.84</v>
      </c>
      <c r="CP6" s="33">
        <f t="shared" si="10"/>
        <v>98.84</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52108</v>
      </c>
      <c r="D7" s="35">
        <v>47</v>
      </c>
      <c r="E7" s="35">
        <v>18</v>
      </c>
      <c r="F7" s="35">
        <v>0</v>
      </c>
      <c r="G7" s="35">
        <v>0</v>
      </c>
      <c r="H7" s="35" t="s">
        <v>96</v>
      </c>
      <c r="I7" s="35" t="s">
        <v>97</v>
      </c>
      <c r="J7" s="35" t="s">
        <v>98</v>
      </c>
      <c r="K7" s="35" t="s">
        <v>99</v>
      </c>
      <c r="L7" s="35" t="s">
        <v>100</v>
      </c>
      <c r="M7" s="36" t="s">
        <v>101</v>
      </c>
      <c r="N7" s="36" t="s">
        <v>102</v>
      </c>
      <c r="O7" s="36">
        <v>0.56000000000000005</v>
      </c>
      <c r="P7" s="36">
        <v>100</v>
      </c>
      <c r="Q7" s="36">
        <v>3284</v>
      </c>
      <c r="R7" s="36">
        <v>81961</v>
      </c>
      <c r="S7" s="36">
        <v>1209.5999999999999</v>
      </c>
      <c r="T7" s="36">
        <v>67.760000000000005</v>
      </c>
      <c r="U7" s="36">
        <v>456</v>
      </c>
      <c r="V7" s="36">
        <v>0.01</v>
      </c>
      <c r="W7" s="36">
        <v>45600</v>
      </c>
      <c r="X7" s="36">
        <v>96.52</v>
      </c>
      <c r="Y7" s="36">
        <v>72.959999999999994</v>
      </c>
      <c r="Z7" s="36">
        <v>76.61</v>
      </c>
      <c r="AA7" s="36">
        <v>82.75</v>
      </c>
      <c r="AB7" s="36">
        <v>79.180000000000007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669.6</v>
      </c>
      <c r="BF7" s="36">
        <v>509.05</v>
      </c>
      <c r="BG7" s="36">
        <v>524.51</v>
      </c>
      <c r="BH7" s="36">
        <v>711.59</v>
      </c>
      <c r="BI7" s="36">
        <v>554.65</v>
      </c>
      <c r="BJ7" s="36">
        <v>442.18</v>
      </c>
      <c r="BK7" s="36">
        <v>421.01</v>
      </c>
      <c r="BL7" s="36">
        <v>430.64</v>
      </c>
      <c r="BM7" s="36">
        <v>446.63</v>
      </c>
      <c r="BN7" s="36">
        <v>416.91</v>
      </c>
      <c r="BO7" s="36">
        <v>375.36</v>
      </c>
      <c r="BP7" s="36">
        <v>56.53</v>
      </c>
      <c r="BQ7" s="36">
        <v>54.88</v>
      </c>
      <c r="BR7" s="36">
        <v>58.08</v>
      </c>
      <c r="BS7" s="36">
        <v>41.9</v>
      </c>
      <c r="BT7" s="36">
        <v>63.93</v>
      </c>
      <c r="BU7" s="36">
        <v>61.59</v>
      </c>
      <c r="BV7" s="36">
        <v>58.98</v>
      </c>
      <c r="BW7" s="36">
        <v>58.78</v>
      </c>
      <c r="BX7" s="36">
        <v>58.53</v>
      </c>
      <c r="BY7" s="36">
        <v>57.93</v>
      </c>
      <c r="BZ7" s="36">
        <v>60.44</v>
      </c>
      <c r="CA7" s="36">
        <v>236.7</v>
      </c>
      <c r="CB7" s="36">
        <v>270.63</v>
      </c>
      <c r="CC7" s="36">
        <v>264.11</v>
      </c>
      <c r="CD7" s="36">
        <v>391</v>
      </c>
      <c r="CE7" s="36">
        <v>265</v>
      </c>
      <c r="CF7" s="36">
        <v>242.92</v>
      </c>
      <c r="CG7" s="36">
        <v>253.84</v>
      </c>
      <c r="CH7" s="36">
        <v>257.02999999999997</v>
      </c>
      <c r="CI7" s="36">
        <v>266.57</v>
      </c>
      <c r="CJ7" s="36">
        <v>276.93</v>
      </c>
      <c r="CK7" s="36">
        <v>267.61</v>
      </c>
      <c r="CL7" s="36">
        <v>98.39</v>
      </c>
      <c r="CM7" s="36">
        <v>100</v>
      </c>
      <c r="CN7" s="36">
        <v>100</v>
      </c>
      <c r="CO7" s="36">
        <v>98.84</v>
      </c>
      <c r="CP7" s="36">
        <v>98.84</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2016-02-15T02:09:40Z</cp:lastPrinted>
  <dcterms:created xsi:type="dcterms:W3CDTF">2016-02-03T09:24:10Z</dcterms:created>
  <dcterms:modified xsi:type="dcterms:W3CDTF">2016-02-15T02:09:42Z</dcterms:modified>
  <cp:category/>
</cp:coreProperties>
</file>