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hhpfi01\由利本荘市\1000000000-市長部局\1035000000-建設部\1035200000-上下水道課\移行\経営戦略（地方公営企業）\経営分析（県通知）\経営分析表・差替\【由利本荘市提出】経営分析比較表\"/>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<sst xmlns="http://schemas.openxmlformats.org/spreadsheetml/2006/main" count="221" uniqueCount="111">
  <si>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</si>
  <si>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</si>
  <si>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</si>
  <si>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</si>
  <si>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</si>
  <si>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</si>
  <si>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</si>
  <si>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</si>
  <si>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</si>
  <si>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</si>
  <si>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</si>
  <si>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</si>
  <si>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</si>
  <si>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</si>
  <si>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</si>
  <si>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</si>
  <si>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</si>
  <si>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</si>
  <si>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</si>
  <si>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</si>
  <si>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</si>
  <si>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</si>
  <si>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</si>
  <si>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</si>
  <si>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</si>
  <si>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</si>
  <si>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</si>
  <si>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</si>
  <si>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</si>
  <si>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</si>
  <si>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</si>
  <si>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</si>
  <si>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</si>
  <si>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</si>
  <si>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</si>
  <si>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</si>
  <si>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</si>
  <si>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</si>
  <si>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</si>
  <si>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</si>
  <si>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</si>
  <si>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</si>
  <si>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</si>
  <si>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</si>
  <si>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</si>
  <si>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</si>
  <si>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</si>
  <si>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</si>
  <si>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</si>
  <si>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</si>
  <si>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</si>
  <si>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</si>
  <si>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</si>
  <si>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</si>
  <si>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</si>
  <si>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</si>
  <si>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</si>
  <si>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</si>
  <si>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</si>
  <si>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</si>
  <si>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</si>
  <si>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</si>
  <si>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</si>
  <si>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</si>
  <si>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</si>
  <si>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</si>
  <si>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</si>
  <si>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</si>
  <si>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</si>
  <si>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</si>
  <si>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</si>
  <si>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</si>
  <si>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</si>
  <si>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</si>
  <si>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</si>
  <si>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</si>
  <si>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</si>
  <si>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</si>
  <si>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</si>
  <si>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</si>
  <si>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</si>
  <si>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</si>
  <si>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</si>
  <si>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</si>
  <si>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</si>
  <si>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</si>
  <si>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</si>
  <si>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</si>
  <si>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</si>
  <si>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</si>
  <si>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</si>
  <si>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</si>
  <si>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</si>
  <si>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</si>
  <si>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</si>
  <si>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</si>
  <si>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由利本荘市</t>
  </si>
  <si>
    <t>法非適用</t>
  </si>
  <si>
    <t>下水道事業</t>
  </si>
  <si>
    <t>農業集落排水</t>
  </si>
  <si>
    <t>F1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</si>
  <si>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</si>
  <si>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</si>
  <si>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</si>
  <si>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</si>
  <si>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</si>
  <si>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</si>
  <si>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</si>
  <si>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今後、人口減少社会を迎える中で使用料の増加は見込みにくい状況にあるため、施設の老朽化に伴う更新事業が増加することを踏まえると、更新に係る費用と経営状況を的確に把握し、健全・効率的な経営を維持しつつ計画的な施設の更新を行う必要がある。
また、平成32年度より公営企業会計へ移行を予定しており、経営状況を的確に把握し経営改善や経営判断を行いつつ、水洗化率の向上や処理施設の統廃合による維持管理費の削減等を積極的に推進することが必要である。</t>
    <rPh sb="3" eb="5">
      <t>ジンコウ</t>
    </rPh>
    <rPh sb="5" eb="7">
      <t>ゲンショウ</t>
    </rPh>
    <rPh sb="7" eb="9">
      <t>シャカイ</t>
    </rPh>
    <rPh sb="10" eb="11">
      <t>ムカ</t>
    </rPh>
    <rPh sb="13" eb="14">
      <t>ナカ</t>
    </rPh>
    <rPh sb="15" eb="18">
      <t>シヨウリョウ</t>
    </rPh>
    <rPh sb="19" eb="21">
      <t>ゾウカ</t>
    </rPh>
    <rPh sb="22" eb="24">
      <t>ミコ</t>
    </rPh>
    <rPh sb="28" eb="30">
      <t>ジョウキョウ</t>
    </rPh>
    <rPh sb="120" eb="122">
      <t>ヘイセイ</t>
    </rPh>
    <rPh sb="124" eb="126">
      <t>ネンド</t>
    </rPh>
    <rPh sb="128" eb="130">
      <t>コウエイ</t>
    </rPh>
    <rPh sb="130" eb="132">
      <t>キギョウ</t>
    </rPh>
    <rPh sb="132" eb="134">
      <t>カイケイ</t>
    </rPh>
    <rPh sb="135" eb="137">
      <t>イコウ</t>
    </rPh>
    <rPh sb="138" eb="140">
      <t>ヨテイ</t>
    </rPh>
    <rPh sb="145" eb="147">
      <t>ケイエイ</t>
    </rPh>
    <rPh sb="147" eb="149">
      <t>ジョウキョウ</t>
    </rPh>
    <rPh sb="150" eb="152">
      <t>テキカク</t>
    </rPh>
    <rPh sb="153" eb="155">
      <t>ハアク</t>
    </rPh>
    <rPh sb="156" eb="158">
      <t>ケイエイ</t>
    </rPh>
    <rPh sb="158" eb="160">
      <t>カイゼン</t>
    </rPh>
    <rPh sb="161" eb="163">
      <t>ケイエイ</t>
    </rPh>
    <rPh sb="163" eb="165">
      <t>ハンダン</t>
    </rPh>
    <rPh sb="166" eb="167">
      <t>オコナ</t>
    </rPh>
    <rPh sb="171" eb="174">
      <t>スイセンカ</t>
    </rPh>
    <rPh sb="174" eb="175">
      <t>リツ</t>
    </rPh>
    <rPh sb="176" eb="178">
      <t>コウジョウ</t>
    </rPh>
    <rPh sb="179" eb="181">
      <t>ショリ</t>
    </rPh>
    <rPh sb="190" eb="192">
      <t>イジ</t>
    </rPh>
    <rPh sb="192" eb="195">
      <t>カンリヒ</t>
    </rPh>
    <rPh sb="196" eb="198">
      <t>サクゲン</t>
    </rPh>
    <rPh sb="200" eb="203">
      <t>セッキョクテキ</t>
    </rPh>
    <phoneticPr fontId="4"/>
  </si>
  <si>
    <t>管渠耐用年数まで至っていないが、将来の改築等を見据え財源を確保しつつ、投資計画に沿った更新を行う必要がある。</t>
    <rPh sb="0" eb="2">
      <t>カンキョ</t>
    </rPh>
    <rPh sb="2" eb="4">
      <t>タイヨウ</t>
    </rPh>
    <rPh sb="4" eb="6">
      <t>ネンスウ</t>
    </rPh>
    <rPh sb="8" eb="9">
      <t>イタ</t>
    </rPh>
    <rPh sb="16" eb="18">
      <t>ショウライ</t>
    </rPh>
    <rPh sb="19" eb="21">
      <t>カイチク</t>
    </rPh>
    <rPh sb="21" eb="22">
      <t>トウ</t>
    </rPh>
    <rPh sb="23" eb="25">
      <t>ミス</t>
    </rPh>
    <rPh sb="35" eb="37">
      <t>トウシ</t>
    </rPh>
    <rPh sb="37" eb="39">
      <t>ケイカク</t>
    </rPh>
    <rPh sb="40" eb="41">
      <t>ソ</t>
    </rPh>
    <rPh sb="43" eb="45">
      <t>コウシン</t>
    </rPh>
    <rPh sb="46" eb="47">
      <t>オコナ</t>
    </rPh>
    <rPh sb="48" eb="50">
      <t>ヒツヨウ</t>
    </rPh>
    <phoneticPr fontId="4"/>
  </si>
  <si>
    <t xml:space="preserve">①収益的収支比率は年々減少傾向であるが、これは突発的な修繕料等が発生し費用が増加したことによるものである。今後は更なる費用削減を図り経営改善を図っていく必要がある。
④は、類似団体平均値と比べて高くなっているが、これは管渠布設・処理施設機能強化等の事業費が増加したことによるものである。管渠布設については、平成28年度で全て完了するため、今後は大幅な増加にならない見込みである。
⑤⑥は、類似団体平均値と比べてやや劣っているが、これは突発的な修繕料等が発生し費用が増加したことによるものである。今後は処理施設の統廃合等による維持管理費の削減や接続率の向上による有収水量を増加させる取組など経営改善を図る必要がある。
⑦⑧は、類似団体平均値と比べ劣っているため、今後も引き続き排水設備工事に対する補助金交付や広報掲載等による水洗化率向上に努める。
</t>
    <rPh sb="1" eb="4">
      <t>シュウエキテキ</t>
    </rPh>
    <rPh sb="4" eb="6">
      <t>シュウシ</t>
    </rPh>
    <rPh sb="6" eb="8">
      <t>ヒリツ</t>
    </rPh>
    <rPh sb="9" eb="11">
      <t>ネンネン</t>
    </rPh>
    <rPh sb="11" eb="13">
      <t>ゲンショウ</t>
    </rPh>
    <rPh sb="13" eb="15">
      <t>ケイコウ</t>
    </rPh>
    <rPh sb="23" eb="26">
      <t>トッパツテキ</t>
    </rPh>
    <rPh sb="27" eb="29">
      <t>シュウゼン</t>
    </rPh>
    <rPh sb="29" eb="30">
      <t>リョウ</t>
    </rPh>
    <rPh sb="30" eb="31">
      <t>トウ</t>
    </rPh>
    <rPh sb="32" eb="34">
      <t>ハッセイ</t>
    </rPh>
    <rPh sb="35" eb="37">
      <t>ヒヨウ</t>
    </rPh>
    <rPh sb="38" eb="40">
      <t>ゾウカ</t>
    </rPh>
    <rPh sb="53" eb="55">
      <t>コンゴ</t>
    </rPh>
    <rPh sb="56" eb="57">
      <t>サラ</t>
    </rPh>
    <rPh sb="59" eb="61">
      <t>ヒヨウ</t>
    </rPh>
    <rPh sb="61" eb="63">
      <t>サクゲン</t>
    </rPh>
    <rPh sb="64" eb="65">
      <t>ハカ</t>
    </rPh>
    <rPh sb="66" eb="68">
      <t>ケイエイ</t>
    </rPh>
    <rPh sb="68" eb="70">
      <t>カイゼン</t>
    </rPh>
    <rPh sb="71" eb="72">
      <t>ハカ</t>
    </rPh>
    <rPh sb="76" eb="78">
      <t>ヒツヨウ</t>
    </rPh>
    <rPh sb="86" eb="88">
      <t>ルイジ</t>
    </rPh>
    <rPh sb="88" eb="90">
      <t>ダンタイ</t>
    </rPh>
    <rPh sb="90" eb="93">
      <t>ヘイキンチ</t>
    </rPh>
    <rPh sb="94" eb="95">
      <t>クラ</t>
    </rPh>
    <rPh sb="97" eb="98">
      <t>タカ</t>
    </rPh>
    <rPh sb="109" eb="111">
      <t>カンキョ</t>
    </rPh>
    <rPh sb="111" eb="113">
      <t>フセツ</t>
    </rPh>
    <rPh sb="114" eb="116">
      <t>ショリ</t>
    </rPh>
    <rPh sb="116" eb="118">
      <t>シセツ</t>
    </rPh>
    <rPh sb="118" eb="120">
      <t>キノウ</t>
    </rPh>
    <rPh sb="120" eb="122">
      <t>キョウカ</t>
    </rPh>
    <rPh sb="122" eb="123">
      <t>トウ</t>
    </rPh>
    <rPh sb="124" eb="126">
      <t>ジギョウ</t>
    </rPh>
    <rPh sb="126" eb="127">
      <t>ヒ</t>
    </rPh>
    <rPh sb="128" eb="130">
      <t>ゾウカ</t>
    </rPh>
    <rPh sb="143" eb="145">
      <t>カンキョ</t>
    </rPh>
    <rPh sb="145" eb="147">
      <t>フセツ</t>
    </rPh>
    <rPh sb="153" eb="155">
      <t>ヘイセイ</t>
    </rPh>
    <rPh sb="157" eb="159">
      <t>ネンド</t>
    </rPh>
    <rPh sb="160" eb="161">
      <t>スベ</t>
    </rPh>
    <rPh sb="162" eb="164">
      <t>カンリョウ</t>
    </rPh>
    <rPh sb="169" eb="171">
      <t>コンゴ</t>
    </rPh>
    <rPh sb="172" eb="174">
      <t>オオハバ</t>
    </rPh>
    <rPh sb="175" eb="177">
      <t>ゾウカ</t>
    </rPh>
    <rPh sb="182" eb="184">
      <t>ミコ</t>
    </rPh>
    <rPh sb="207" eb="208">
      <t>オト</t>
    </rPh>
    <rPh sb="247" eb="249">
      <t>コンゴ</t>
    </rPh>
    <rPh sb="250" eb="252">
      <t>ショリ</t>
    </rPh>
    <rPh sb="252" eb="254">
      <t>シセツ</t>
    </rPh>
    <rPh sb="255" eb="258">
      <t>トウハイゴウ</t>
    </rPh>
    <rPh sb="258" eb="259">
      <t>トウ</t>
    </rPh>
    <rPh sb="262" eb="264">
      <t>イジ</t>
    </rPh>
    <rPh sb="264" eb="267">
      <t>カンリヒ</t>
    </rPh>
    <rPh sb="268" eb="270">
      <t>サクゲン</t>
    </rPh>
    <rPh sb="271" eb="273">
      <t>セツゾク</t>
    </rPh>
    <rPh sb="273" eb="274">
      <t>リツ</t>
    </rPh>
    <rPh sb="275" eb="277">
      <t>コウジョウ</t>
    </rPh>
    <rPh sb="280" eb="282">
      <t>ユウシュウ</t>
    </rPh>
    <rPh sb="282" eb="284">
      <t>スイリョウ</t>
    </rPh>
    <rPh sb="285" eb="287">
      <t>ゾウカ</t>
    </rPh>
    <rPh sb="290" eb="292">
      <t>トリクミ</t>
    </rPh>
    <rPh sb="294" eb="296">
      <t>ケイエイ</t>
    </rPh>
    <rPh sb="296" eb="298">
      <t>カイゼン</t>
    </rPh>
    <rPh sb="299" eb="300">
      <t>ハカ</t>
    </rPh>
    <rPh sb="301" eb="303">
      <t>ヒツヨウ</t>
    </rPh>
    <rPh sb="322" eb="323">
      <t>オト</t>
    </rPh>
    <rPh sb="330" eb="332">
      <t>コンゴ</t>
    </rPh>
    <rPh sb="333" eb="334">
      <t>ヒ</t>
    </rPh>
    <rPh sb="335" eb="336">
      <t>ツヅ</t>
    </rPh>
    <rPh sb="337" eb="339">
      <t>ハイスイ</t>
    </rPh>
    <rPh sb="339" eb="341">
      <t>セツビ</t>
    </rPh>
    <rPh sb="341" eb="343">
      <t>コウジ</t>
    </rPh>
    <rPh sb="344" eb="345">
      <t>タイ</t>
    </rPh>
    <rPh sb="347" eb="350">
      <t>ホジョキン</t>
    </rPh>
    <rPh sb="350" eb="352">
      <t>コウフ</t>
    </rPh>
    <rPh sb="353" eb="355">
      <t>コウホウ</t>
    </rPh>
    <rPh sb="355" eb="357">
      <t>ケイサイ</t>
    </rPh>
    <rPh sb="357" eb="358">
      <t>トウ</t>
    </rPh>
    <rPh sb="361" eb="364">
      <t>スイセンカ</t>
    </rPh>
    <rPh sb="364" eb="365">
      <t>リツ</t>
    </rPh>
    <rPh sb="365" eb="367">
      <t>コウジョウ</t>
    </rPh>
    <rPh sb="368" eb="369">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</si>
</sst>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2930560"/>
        <c:axId val="162930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0.03</c:v>
                </c:pt>
              </c:numCache>
            </c:numRef>
          </c:val>
          <c:smooth val="0"/>
        </c:ser>
        <c:dLbls>
          <c:showLegendKey val="0"/>
          <c:showVal val="0"/>
          <c:showCatName val="0"/>
          <c:showSerName val="0"/>
          <c:showPercent val="0"/>
          <c:showBubbleSize val="0"/>
        </c:dLbls>
        <c:marker val="1"/>
        <c:smooth val="0"/>
        <c:axId val="162930560"/>
        <c:axId val="162930952"/>
      </c:lineChart>
      <c:dateAx>
        <c:axId val="162930560"/>
        <c:scaling>
          <c:orientation val="minMax"/>
        </c:scaling>
        <c:delete val="1"/>
        <c:axPos val="b"/>
        <c:numFmt formatCode="ge" sourceLinked="1"/>
        <c:majorTickMark val="none"/>
        <c:minorTickMark val="none"/>
        <c:tickLblPos val="none"/>
        <c:crossAx val="162930952"/>
        <c:crosses val="autoZero"/>
        <c:auto val="1"/>
        <c:lblOffset val="100"/>
        <c:baseTimeUnit val="years"/>
      </c:dateAx>
      <c:valAx>
        <c:axId val="162930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93056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43.23</c:v>
                </c:pt>
                <c:pt idx="1">
                  <c:v>41.67</c:v>
                </c:pt>
                <c:pt idx="2">
                  <c:v>56.58</c:v>
                </c:pt>
                <c:pt idx="3">
                  <c:v>59.63</c:v>
                </c:pt>
                <c:pt idx="4">
                  <c:v>59.4</c:v>
                </c:pt>
              </c:numCache>
            </c:numRef>
          </c:val>
        </c:ser>
        <c:dLbls>
          <c:showLegendKey val="0"/>
          <c:showVal val="0"/>
          <c:showCatName val="0"/>
          <c:showSerName val="0"/>
          <c:showPercent val="0"/>
          <c:showBubbleSize val="0"/>
        </c:dLbls>
        <c:gapWidth val="150"/>
        <c:axId val="260980272"/>
        <c:axId val="260980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58.47</c:v>
                </c:pt>
              </c:numCache>
            </c:numRef>
          </c:val>
          <c:smooth val="0"/>
        </c:ser>
        <c:dLbls>
          <c:showLegendKey val="0"/>
          <c:showVal val="0"/>
          <c:showCatName val="0"/>
          <c:showSerName val="0"/>
          <c:showPercent val="0"/>
          <c:showBubbleSize val="0"/>
        </c:dLbls>
        <c:marker val="1"/>
        <c:smooth val="0"/>
        <c:axId val="260980272"/>
        <c:axId val="260980664"/>
      </c:lineChart>
      <c:dateAx>
        <c:axId val="260980272"/>
        <c:scaling>
          <c:orientation val="minMax"/>
        </c:scaling>
        <c:delete val="1"/>
        <c:axPos val="b"/>
        <c:numFmt formatCode="ge" sourceLinked="1"/>
        <c:majorTickMark val="none"/>
        <c:minorTickMark val="none"/>
        <c:tickLblPos val="none"/>
        <c:crossAx val="260980664"/>
        <c:crosses val="autoZero"/>
        <c:auto val="1"/>
        <c:lblOffset val="100"/>
        <c:baseTimeUnit val="years"/>
      </c:dateAx>
      <c:valAx>
        <c:axId val="260980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98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68.84</c:v>
                </c:pt>
                <c:pt idx="1">
                  <c:v>71.08</c:v>
                </c:pt>
                <c:pt idx="2">
                  <c:v>72.739999999999995</c:v>
                </c:pt>
                <c:pt idx="3">
                  <c:v>74.569999999999993</c:v>
                </c:pt>
                <c:pt idx="4">
                  <c:v>74.930000000000007</c:v>
                </c:pt>
              </c:numCache>
            </c:numRef>
          </c:val>
        </c:ser>
        <c:dLbls>
          <c:showLegendKey val="0"/>
          <c:showVal val="0"/>
          <c:showCatName val="0"/>
          <c:showSerName val="0"/>
          <c:showPercent val="0"/>
          <c:showBubbleSize val="0"/>
        </c:dLbls>
        <c:gapWidth val="150"/>
        <c:axId val="254361328"/>
        <c:axId val="254361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88.58</c:v>
                </c:pt>
              </c:numCache>
            </c:numRef>
          </c:val>
          <c:smooth val="0"/>
        </c:ser>
        <c:dLbls>
          <c:showLegendKey val="0"/>
          <c:showVal val="0"/>
          <c:showCatName val="0"/>
          <c:showSerName val="0"/>
          <c:showPercent val="0"/>
          <c:showBubbleSize val="0"/>
        </c:dLbls>
        <c:marker val="1"/>
        <c:smooth val="0"/>
        <c:axId val="254361328"/>
        <c:axId val="254361720"/>
      </c:lineChart>
      <c:dateAx>
        <c:axId val="254361328"/>
        <c:scaling>
          <c:orientation val="minMax"/>
        </c:scaling>
        <c:delete val="1"/>
        <c:axPos val="b"/>
        <c:numFmt formatCode="ge" sourceLinked="1"/>
        <c:majorTickMark val="none"/>
        <c:minorTickMark val="none"/>
        <c:tickLblPos val="none"/>
        <c:crossAx val="254361720"/>
        <c:crosses val="autoZero"/>
        <c:auto val="1"/>
        <c:lblOffset val="100"/>
        <c:baseTimeUnit val="years"/>
      </c:dateAx>
      <c:valAx>
        <c:axId val="254361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36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55.35</c:v>
                </c:pt>
                <c:pt idx="1">
                  <c:v>57.08</c:v>
                </c:pt>
                <c:pt idx="2">
                  <c:v>56.16</c:v>
                </c:pt>
                <c:pt idx="3">
                  <c:v>52.5</c:v>
                </c:pt>
                <c:pt idx="4">
                  <c:v>50.2</c:v>
                </c:pt>
              </c:numCache>
            </c:numRef>
          </c:val>
        </c:ser>
        <c:dLbls>
          <c:showLegendKey val="0"/>
          <c:showVal val="0"/>
          <c:showCatName val="0"/>
          <c:showSerName val="0"/>
          <c:showPercent val="0"/>
          <c:showBubbleSize val="0"/>
        </c:dLbls>
        <c:gapWidth val="150"/>
        <c:axId val="162932128"/>
        <c:axId val="162932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932128"/>
        <c:axId val="162932520"/>
      </c:lineChart>
      <c:dateAx>
        <c:axId val="162932128"/>
        <c:scaling>
          <c:orientation val="minMax"/>
        </c:scaling>
        <c:delete val="1"/>
        <c:axPos val="b"/>
        <c:numFmt formatCode="ge" sourceLinked="1"/>
        <c:majorTickMark val="none"/>
        <c:minorTickMark val="none"/>
        <c:tickLblPos val="none"/>
        <c:crossAx val="162932520"/>
        <c:crosses val="autoZero"/>
        <c:auto val="1"/>
        <c:lblOffset val="100"/>
        <c:baseTimeUnit val="years"/>
      </c:dateAx>
      <c:valAx>
        <c:axId val="162932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93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3252136"/>
        <c:axId val="26325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3252136"/>
        <c:axId val="263252528"/>
      </c:lineChart>
      <c:dateAx>
        <c:axId val="263252136"/>
        <c:scaling>
          <c:orientation val="minMax"/>
        </c:scaling>
        <c:delete val="1"/>
        <c:axPos val="b"/>
        <c:numFmt formatCode="ge" sourceLinked="1"/>
        <c:majorTickMark val="none"/>
        <c:minorTickMark val="none"/>
        <c:tickLblPos val="none"/>
        <c:crossAx val="263252528"/>
        <c:crosses val="autoZero"/>
        <c:auto val="1"/>
        <c:lblOffset val="100"/>
        <c:baseTimeUnit val="years"/>
      </c:dateAx>
      <c:valAx>
        <c:axId val="26325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25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3253704"/>
        <c:axId val="26325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3253704"/>
        <c:axId val="263254096"/>
      </c:lineChart>
      <c:dateAx>
        <c:axId val="263253704"/>
        <c:scaling>
          <c:orientation val="minMax"/>
        </c:scaling>
        <c:delete val="1"/>
        <c:axPos val="b"/>
        <c:numFmt formatCode="ge" sourceLinked="1"/>
        <c:majorTickMark val="none"/>
        <c:minorTickMark val="none"/>
        <c:tickLblPos val="none"/>
        <c:crossAx val="263254096"/>
        <c:crosses val="autoZero"/>
        <c:auto val="1"/>
        <c:lblOffset val="100"/>
        <c:baseTimeUnit val="years"/>
      </c:dateAx>
      <c:valAx>
        <c:axId val="26325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25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3254880"/>
        <c:axId val="263255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3254880"/>
        <c:axId val="263255272"/>
      </c:lineChart>
      <c:dateAx>
        <c:axId val="263254880"/>
        <c:scaling>
          <c:orientation val="minMax"/>
        </c:scaling>
        <c:delete val="1"/>
        <c:axPos val="b"/>
        <c:numFmt formatCode="ge" sourceLinked="1"/>
        <c:majorTickMark val="none"/>
        <c:minorTickMark val="none"/>
        <c:tickLblPos val="none"/>
        <c:crossAx val="263255272"/>
        <c:crosses val="autoZero"/>
        <c:auto val="1"/>
        <c:lblOffset val="100"/>
        <c:baseTimeUnit val="years"/>
      </c:dateAx>
      <c:valAx>
        <c:axId val="263255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25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3288088"/>
        <c:axId val="26328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3288088"/>
        <c:axId val="263288480"/>
      </c:lineChart>
      <c:dateAx>
        <c:axId val="263288088"/>
        <c:scaling>
          <c:orientation val="minMax"/>
        </c:scaling>
        <c:delete val="1"/>
        <c:axPos val="b"/>
        <c:numFmt formatCode="ge" sourceLinked="1"/>
        <c:majorTickMark val="none"/>
        <c:minorTickMark val="none"/>
        <c:tickLblPos val="none"/>
        <c:crossAx val="263288480"/>
        <c:crosses val="autoZero"/>
        <c:auto val="1"/>
        <c:lblOffset val="100"/>
        <c:baseTimeUnit val="years"/>
      </c:dateAx>
      <c:valAx>
        <c:axId val="26328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288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1519.91</c:v>
                </c:pt>
                <c:pt idx="1">
                  <c:v>1328.14</c:v>
                </c:pt>
                <c:pt idx="2">
                  <c:v>1475.67</c:v>
                </c:pt>
                <c:pt idx="3">
                  <c:v>2116.37</c:v>
                </c:pt>
                <c:pt idx="4">
                  <c:v>1694.01</c:v>
                </c:pt>
              </c:numCache>
            </c:numRef>
          </c:val>
        </c:ser>
        <c:dLbls>
          <c:showLegendKey val="0"/>
          <c:showVal val="0"/>
          <c:showCatName val="0"/>
          <c:showSerName val="0"/>
          <c:showPercent val="0"/>
          <c:showBubbleSize val="0"/>
        </c:dLbls>
        <c:gapWidth val="150"/>
        <c:axId val="263289656"/>
        <c:axId val="26329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632.94000000000005</c:v>
                </c:pt>
              </c:numCache>
            </c:numRef>
          </c:val>
          <c:smooth val="0"/>
        </c:ser>
        <c:dLbls>
          <c:showLegendKey val="0"/>
          <c:showVal val="0"/>
          <c:showCatName val="0"/>
          <c:showSerName val="0"/>
          <c:showPercent val="0"/>
          <c:showBubbleSize val="0"/>
        </c:dLbls>
        <c:marker val="1"/>
        <c:smooth val="0"/>
        <c:axId val="263289656"/>
        <c:axId val="263290048"/>
      </c:lineChart>
      <c:dateAx>
        <c:axId val="263289656"/>
        <c:scaling>
          <c:orientation val="minMax"/>
        </c:scaling>
        <c:delete val="1"/>
        <c:axPos val="b"/>
        <c:numFmt formatCode="ge" sourceLinked="1"/>
        <c:majorTickMark val="none"/>
        <c:minorTickMark val="none"/>
        <c:tickLblPos val="none"/>
        <c:crossAx val="263290048"/>
        <c:crosses val="autoZero"/>
        <c:auto val="1"/>
        <c:lblOffset val="100"/>
        <c:baseTimeUnit val="years"/>
      </c:dateAx>
      <c:valAx>
        <c:axId val="26329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289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56.82</c:v>
                </c:pt>
                <c:pt idx="1">
                  <c:v>61.44</c:v>
                </c:pt>
                <c:pt idx="2">
                  <c:v>63.4</c:v>
                </c:pt>
                <c:pt idx="3">
                  <c:v>60.58</c:v>
                </c:pt>
                <c:pt idx="4">
                  <c:v>58.26</c:v>
                </c:pt>
              </c:numCache>
            </c:numRef>
          </c:val>
        </c:ser>
        <c:dLbls>
          <c:showLegendKey val="0"/>
          <c:showVal val="0"/>
          <c:showCatName val="0"/>
          <c:showSerName val="0"/>
          <c:showPercent val="0"/>
          <c:showBubbleSize val="0"/>
        </c:dLbls>
        <c:gapWidth val="150"/>
        <c:axId val="260977136"/>
        <c:axId val="260977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62.3</c:v>
                </c:pt>
              </c:numCache>
            </c:numRef>
          </c:val>
          <c:smooth val="0"/>
        </c:ser>
        <c:dLbls>
          <c:showLegendKey val="0"/>
          <c:showVal val="0"/>
          <c:showCatName val="0"/>
          <c:showSerName val="0"/>
          <c:showPercent val="0"/>
          <c:showBubbleSize val="0"/>
        </c:dLbls>
        <c:marker val="1"/>
        <c:smooth val="0"/>
        <c:axId val="260977136"/>
        <c:axId val="260977528"/>
      </c:lineChart>
      <c:dateAx>
        <c:axId val="260977136"/>
        <c:scaling>
          <c:orientation val="minMax"/>
        </c:scaling>
        <c:delete val="1"/>
        <c:axPos val="b"/>
        <c:numFmt formatCode="ge" sourceLinked="1"/>
        <c:majorTickMark val="none"/>
        <c:minorTickMark val="none"/>
        <c:tickLblPos val="none"/>
        <c:crossAx val="260977528"/>
        <c:crosses val="autoZero"/>
        <c:auto val="1"/>
        <c:lblOffset val="100"/>
        <c:baseTimeUnit val="years"/>
      </c:dateAx>
      <c:valAx>
        <c:axId val="260977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97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248.99</c:v>
                </c:pt>
                <c:pt idx="1">
                  <c:v>264.55</c:v>
                </c:pt>
                <c:pt idx="2">
                  <c:v>259.66000000000003</c:v>
                </c:pt>
                <c:pt idx="3">
                  <c:v>283.36</c:v>
                </c:pt>
                <c:pt idx="4">
                  <c:v>302.86</c:v>
                </c:pt>
              </c:numCache>
            </c:numRef>
          </c:val>
        </c:ser>
        <c:dLbls>
          <c:showLegendKey val="0"/>
          <c:showVal val="0"/>
          <c:showCatName val="0"/>
          <c:showSerName val="0"/>
          <c:showPercent val="0"/>
          <c:showBubbleSize val="0"/>
        </c:dLbls>
        <c:gapWidth val="150"/>
        <c:axId val="260978704"/>
        <c:axId val="260979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235.07</c:v>
                </c:pt>
              </c:numCache>
            </c:numRef>
          </c:val>
          <c:smooth val="0"/>
        </c:ser>
        <c:dLbls>
          <c:showLegendKey val="0"/>
          <c:showVal val="0"/>
          <c:showCatName val="0"/>
          <c:showSerName val="0"/>
          <c:showPercent val="0"/>
          <c:showBubbleSize val="0"/>
        </c:dLbls>
        <c:marker val="1"/>
        <c:smooth val="0"/>
        <c:axId val="260978704"/>
        <c:axId val="260979096"/>
      </c:lineChart>
      <c:dateAx>
        <c:axId val="260978704"/>
        <c:scaling>
          <c:orientation val="minMax"/>
        </c:scaling>
        <c:delete val="1"/>
        <c:axPos val="b"/>
        <c:numFmt formatCode="ge" sourceLinked="1"/>
        <c:majorTickMark val="none"/>
        <c:minorTickMark val="none"/>
        <c:tickLblPos val="none"/>
        <c:crossAx val="260979096"/>
        <c:crosses val="autoZero"/>
        <c:auto val="1"/>
        <c:lblOffset val="100"/>
        <c:baseTimeUnit val="years"/>
      </c:dateAx>
      <c:valAx>
        <c:axId val="260979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97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1" zoomScale="70" zoomScaleNormal="7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秋田県　由利本荘市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F1</v>
      </c>
      <c r="X8" s="70"/>
      <c r="Y8" s="70"/>
      <c r="Z8" s="70"/>
      <c r="AA8" s="70"/>
      <c r="AB8" s="70"/>
      <c r="AC8" s="70"/>
      <c r="AD8" s="3"/>
      <c r="AE8" s="3"/>
      <c r="AF8" s="3"/>
      <c r="AG8" s="3"/>
      <c r="AH8" s="3"/>
      <c r="AI8" s="3"/>
      <c r="AJ8" s="3"/>
      <c r="AK8" s="3"/>
      <c r="AL8" s="64">
        <f>データ!R6</f>
        <v>81961</v>
      </c>
      <c r="AM8" s="64"/>
      <c r="AN8" s="64"/>
      <c r="AO8" s="64"/>
      <c r="AP8" s="64"/>
      <c r="AQ8" s="64"/>
      <c r="AR8" s="64"/>
      <c r="AS8" s="64"/>
      <c r="AT8" s="63">
        <f>データ!S6</f>
        <v>1209.5999999999999</v>
      </c>
      <c r="AU8" s="63"/>
      <c r="AV8" s="63"/>
      <c r="AW8" s="63"/>
      <c r="AX8" s="63"/>
      <c r="AY8" s="63"/>
      <c r="AZ8" s="63"/>
      <c r="BA8" s="63"/>
      <c r="BB8" s="63">
        <f>データ!T6</f>
        <v>67.760000000000005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29.18</v>
      </c>
      <c r="Q10" s="63"/>
      <c r="R10" s="63"/>
      <c r="S10" s="63"/>
      <c r="T10" s="63"/>
      <c r="U10" s="63"/>
      <c r="V10" s="63"/>
      <c r="W10" s="63">
        <f>データ!P6</f>
        <v>100</v>
      </c>
      <c r="X10" s="63"/>
      <c r="Y10" s="63"/>
      <c r="Z10" s="63"/>
      <c r="AA10" s="63"/>
      <c r="AB10" s="63"/>
      <c r="AC10" s="63"/>
      <c r="AD10" s="64">
        <f>データ!Q6</f>
        <v>3284</v>
      </c>
      <c r="AE10" s="64"/>
      <c r="AF10" s="64"/>
      <c r="AG10" s="64"/>
      <c r="AH10" s="64"/>
      <c r="AI10" s="64"/>
      <c r="AJ10" s="64"/>
      <c r="AK10" s="2"/>
      <c r="AL10" s="64">
        <f>データ!U6</f>
        <v>23756</v>
      </c>
      <c r="AM10" s="64"/>
      <c r="AN10" s="64"/>
      <c r="AO10" s="64"/>
      <c r="AP10" s="64"/>
      <c r="AQ10" s="64"/>
      <c r="AR10" s="64"/>
      <c r="AS10" s="64"/>
      <c r="AT10" s="63">
        <f>データ!V6</f>
        <v>14.69</v>
      </c>
      <c r="AU10" s="63"/>
      <c r="AV10" s="63"/>
      <c r="AW10" s="63"/>
      <c r="AX10" s="63"/>
      <c r="AY10" s="63"/>
      <c r="AZ10" s="63"/>
      <c r="BA10" s="63"/>
      <c r="BB10" s="63">
        <f>データ!W6</f>
        <v>1617.15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52108</v>
      </c>
      <c r="D6" s="31">
        <f t="shared" si="3"/>
        <v>47</v>
      </c>
      <c r="E6" s="31">
        <f t="shared" si="3"/>
        <v>17</v>
      </c>
      <c r="F6" s="31">
        <f t="shared" si="3"/>
        <v>5</v>
      </c>
      <c r="G6" s="31">
        <f t="shared" si="3"/>
        <v>0</v>
      </c>
      <c r="H6" s="31" t="str">
        <f t="shared" si="3"/>
        <v>秋田県　由利本荘市</v>
      </c>
      <c r="I6" s="31" t="str">
        <f t="shared" si="3"/>
        <v>法非適用</v>
      </c>
      <c r="J6" s="31" t="str">
        <f t="shared" si="3"/>
        <v>下水道事業</v>
      </c>
      <c r="K6" s="31" t="str">
        <f t="shared" si="3"/>
        <v>農業集落排水</v>
      </c>
      <c r="L6" s="31" t="str">
        <f t="shared" si="3"/>
        <v>F1</v>
      </c>
      <c r="M6" s="32" t="str">
        <f t="shared" si="3"/>
        <v>-</v>
      </c>
      <c r="N6" s="32" t="str">
        <f t="shared" si="3"/>
        <v>該当数値なし</v>
      </c>
      <c r="O6" s="32">
        <f t="shared" si="3"/>
        <v>29.18</v>
      </c>
      <c r="P6" s="32">
        <f t="shared" si="3"/>
        <v>100</v>
      </c>
      <c r="Q6" s="32">
        <f t="shared" si="3"/>
        <v>3284</v>
      </c>
      <c r="R6" s="32">
        <f t="shared" si="3"/>
        <v>81961</v>
      </c>
      <c r="S6" s="32">
        <f t="shared" si="3"/>
        <v>1209.5999999999999</v>
      </c>
      <c r="T6" s="32">
        <f t="shared" si="3"/>
        <v>67.760000000000005</v>
      </c>
      <c r="U6" s="32">
        <f t="shared" si="3"/>
        <v>23756</v>
      </c>
      <c r="V6" s="32">
        <f t="shared" si="3"/>
        <v>14.69</v>
      </c>
      <c r="W6" s="32">
        <f t="shared" si="3"/>
        <v>1617.15</v>
      </c>
      <c r="X6" s="33">
        <f>IF(X7="",NA(),X7)</f>
        <v>55.35</v>
      </c>
      <c r="Y6" s="33">
        <f t="shared" ref="Y6:AG6" si="4">IF(Y7="",NA(),Y7)</f>
        <v>57.08</v>
      </c>
      <c r="Z6" s="33">
        <f t="shared" si="4"/>
        <v>56.16</v>
      </c>
      <c r="AA6" s="33">
        <f t="shared" si="4"/>
        <v>52.5</v>
      </c>
      <c r="AB6" s="33">
        <f t="shared" si="4"/>
        <v>50.2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1519.91</v>
      </c>
      <c r="BF6" s="33">
        <f t="shared" ref="BF6:BN6" si="7">IF(BF7="",NA(),BF7)</f>
        <v>1328.14</v>
      </c>
      <c r="BG6" s="33">
        <f t="shared" si="7"/>
        <v>1475.67</v>
      </c>
      <c r="BH6" s="33">
        <f t="shared" si="7"/>
        <v>2116.37</v>
      </c>
      <c r="BI6" s="33">
        <f t="shared" si="7"/>
        <v>1694.01</v>
      </c>
      <c r="BJ6" s="33">
        <f t="shared" si="7"/>
        <v>1267.26</v>
      </c>
      <c r="BK6" s="33">
        <f t="shared" si="7"/>
        <v>1239.2</v>
      </c>
      <c r="BL6" s="33">
        <f t="shared" si="7"/>
        <v>1197.82</v>
      </c>
      <c r="BM6" s="33">
        <f t="shared" si="7"/>
        <v>1126.77</v>
      </c>
      <c r="BN6" s="33">
        <f t="shared" si="7"/>
        <v>632.94000000000005</v>
      </c>
      <c r="BO6" s="32" t="str">
        <f>IF(BO7="","",IF(BO7="-","【-】","【"&amp;SUBSTITUTE(TEXT(BO7,"#,##0.00"),"-","△")&amp;"】"))</f>
        <v>【992.47】</v>
      </c>
      <c r="BP6" s="33">
        <f>IF(BP7="",NA(),BP7)</f>
        <v>56.82</v>
      </c>
      <c r="BQ6" s="33">
        <f t="shared" ref="BQ6:BY6" si="8">IF(BQ7="",NA(),BQ7)</f>
        <v>61.44</v>
      </c>
      <c r="BR6" s="33">
        <f t="shared" si="8"/>
        <v>63.4</v>
      </c>
      <c r="BS6" s="33">
        <f t="shared" si="8"/>
        <v>60.58</v>
      </c>
      <c r="BT6" s="33">
        <f t="shared" si="8"/>
        <v>58.26</v>
      </c>
      <c r="BU6" s="33">
        <f t="shared" si="8"/>
        <v>53.42</v>
      </c>
      <c r="BV6" s="33">
        <f t="shared" si="8"/>
        <v>51.56</v>
      </c>
      <c r="BW6" s="33">
        <f t="shared" si="8"/>
        <v>51.03</v>
      </c>
      <c r="BX6" s="33">
        <f t="shared" si="8"/>
        <v>50.9</v>
      </c>
      <c r="BY6" s="33">
        <f t="shared" si="8"/>
        <v>62.3</v>
      </c>
      <c r="BZ6" s="32" t="str">
        <f>IF(BZ7="","",IF(BZ7="-","【-】","【"&amp;SUBSTITUTE(TEXT(BZ7,"#,##0.00"),"-","△")&amp;"】"))</f>
        <v>【51.49】</v>
      </c>
      <c r="CA6" s="33">
        <f>IF(CA7="",NA(),CA7)</f>
        <v>248.99</v>
      </c>
      <c r="CB6" s="33">
        <f t="shared" ref="CB6:CJ6" si="9">IF(CB7="",NA(),CB7)</f>
        <v>264.55</v>
      </c>
      <c r="CC6" s="33">
        <f t="shared" si="9"/>
        <v>259.66000000000003</v>
      </c>
      <c r="CD6" s="33">
        <f t="shared" si="9"/>
        <v>283.36</v>
      </c>
      <c r="CE6" s="33">
        <f t="shared" si="9"/>
        <v>302.86</v>
      </c>
      <c r="CF6" s="33">
        <f t="shared" si="9"/>
        <v>269.12</v>
      </c>
      <c r="CG6" s="33">
        <f t="shared" si="9"/>
        <v>283.26</v>
      </c>
      <c r="CH6" s="33">
        <f t="shared" si="9"/>
        <v>289.60000000000002</v>
      </c>
      <c r="CI6" s="33">
        <f t="shared" si="9"/>
        <v>293.27</v>
      </c>
      <c r="CJ6" s="33">
        <f t="shared" si="9"/>
        <v>235.07</v>
      </c>
      <c r="CK6" s="32" t="str">
        <f>IF(CK7="","",IF(CK7="-","【-】","【"&amp;SUBSTITUTE(TEXT(CK7,"#,##0.00"),"-","△")&amp;"】"))</f>
        <v>【295.10】</v>
      </c>
      <c r="CL6" s="33">
        <f>IF(CL7="",NA(),CL7)</f>
        <v>43.23</v>
      </c>
      <c r="CM6" s="33">
        <f t="shared" ref="CM6:CU6" si="10">IF(CM7="",NA(),CM7)</f>
        <v>41.67</v>
      </c>
      <c r="CN6" s="33">
        <f t="shared" si="10"/>
        <v>56.58</v>
      </c>
      <c r="CO6" s="33">
        <f t="shared" si="10"/>
        <v>59.63</v>
      </c>
      <c r="CP6" s="33">
        <f t="shared" si="10"/>
        <v>59.4</v>
      </c>
      <c r="CQ6" s="33">
        <f t="shared" si="10"/>
        <v>54.23</v>
      </c>
      <c r="CR6" s="33">
        <f t="shared" si="10"/>
        <v>55.2</v>
      </c>
      <c r="CS6" s="33">
        <f t="shared" si="10"/>
        <v>54.74</v>
      </c>
      <c r="CT6" s="33">
        <f t="shared" si="10"/>
        <v>53.78</v>
      </c>
      <c r="CU6" s="33">
        <f t="shared" si="10"/>
        <v>58.47</v>
      </c>
      <c r="CV6" s="32" t="str">
        <f>IF(CV7="","",IF(CV7="-","【-】","【"&amp;SUBSTITUTE(TEXT(CV7,"#,##0.00"),"-","△")&amp;"】"))</f>
        <v>【53.32】</v>
      </c>
      <c r="CW6" s="33">
        <f>IF(CW7="",NA(),CW7)</f>
        <v>68.84</v>
      </c>
      <c r="CX6" s="33">
        <f t="shared" ref="CX6:DF6" si="11">IF(CX7="",NA(),CX7)</f>
        <v>71.08</v>
      </c>
      <c r="CY6" s="33">
        <f t="shared" si="11"/>
        <v>72.739999999999995</v>
      </c>
      <c r="CZ6" s="33">
        <f t="shared" si="11"/>
        <v>74.569999999999993</v>
      </c>
      <c r="DA6" s="33">
        <f t="shared" si="11"/>
        <v>74.930000000000007</v>
      </c>
      <c r="DB6" s="33">
        <f t="shared" si="11"/>
        <v>83.61</v>
      </c>
      <c r="DC6" s="33">
        <f t="shared" si="11"/>
        <v>83.73</v>
      </c>
      <c r="DD6" s="33">
        <f t="shared" si="11"/>
        <v>83.88</v>
      </c>
      <c r="DE6" s="33">
        <f t="shared" si="11"/>
        <v>84.06</v>
      </c>
      <c r="DF6" s="33">
        <f t="shared" si="11"/>
        <v>88.58</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0.03</v>
      </c>
      <c r="EN6" s="32" t="str">
        <f>IF(EN7="","",IF(EN7="-","【-】","【"&amp;SUBSTITUTE(TEXT(EN7,"#,##0.00"),"-","△")&amp;"】"))</f>
        <v>【0.03】</v>
      </c>
    </row>
    <row r="7" spans="1:144" s="34" customFormat="1">
      <c r="A7" s="26"/>
      <c r="B7" s="35">
        <v>2014</v>
      </c>
      <c r="C7" s="35">
        <v>52108</v>
      </c>
      <c r="D7" s="35">
        <v>47</v>
      </c>
      <c r="E7" s="35">
        <v>17</v>
      </c>
      <c r="F7" s="35">
        <v>5</v>
      </c>
      <c r="G7" s="35">
        <v>0</v>
      </c>
      <c r="H7" s="35" t="s">
        <v>96</v>
      </c>
      <c r="I7" s="35" t="s">
        <v>97</v>
      </c>
      <c r="J7" s="35" t="s">
        <v>98</v>
      </c>
      <c r="K7" s="35" t="s">
        <v>99</v>
      </c>
      <c r="L7" s="35" t="s">
        <v>100</v>
      </c>
      <c r="M7" s="36" t="s">
        <v>101</v>
      </c>
      <c r="N7" s="36" t="s">
        <v>102</v>
      </c>
      <c r="O7" s="36">
        <v>29.18</v>
      </c>
      <c r="P7" s="36">
        <v>100</v>
      </c>
      <c r="Q7" s="36">
        <v>3284</v>
      </c>
      <c r="R7" s="36">
        <v>81961</v>
      </c>
      <c r="S7" s="36">
        <v>1209.5999999999999</v>
      </c>
      <c r="T7" s="36">
        <v>67.760000000000005</v>
      </c>
      <c r="U7" s="36">
        <v>23756</v>
      </c>
      <c r="V7" s="36">
        <v>14.69</v>
      </c>
      <c r="W7" s="36">
        <v>1617.15</v>
      </c>
      <c r="X7" s="36">
        <v>55.35</v>
      </c>
      <c r="Y7" s="36">
        <v>57.08</v>
      </c>
      <c r="Z7" s="36">
        <v>56.16</v>
      </c>
      <c r="AA7" s="36">
        <v>52.5</v>
      </c>
      <c r="AB7" s="36">
        <v>50.2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1519.91</v>
      </c>
      <c r="BF7" s="36">
        <v>1328.14</v>
      </c>
      <c r="BG7" s="36">
        <v>1475.67</v>
      </c>
      <c r="BH7" s="36">
        <v>2116.37</v>
      </c>
      <c r="BI7" s="36">
        <v>1694.01</v>
      </c>
      <c r="BJ7" s="36">
        <v>1267.26</v>
      </c>
      <c r="BK7" s="36">
        <v>1239.2</v>
      </c>
      <c r="BL7" s="36">
        <v>1197.82</v>
      </c>
      <c r="BM7" s="36">
        <v>1126.77</v>
      </c>
      <c r="BN7" s="36">
        <v>632.94000000000005</v>
      </c>
      <c r="BO7" s="36">
        <v>992.47</v>
      </c>
      <c r="BP7" s="36">
        <v>56.82</v>
      </c>
      <c r="BQ7" s="36">
        <v>61.44</v>
      </c>
      <c r="BR7" s="36">
        <v>63.4</v>
      </c>
      <c r="BS7" s="36">
        <v>60.58</v>
      </c>
      <c r="BT7" s="36">
        <v>58.26</v>
      </c>
      <c r="BU7" s="36">
        <v>53.42</v>
      </c>
      <c r="BV7" s="36">
        <v>51.56</v>
      </c>
      <c r="BW7" s="36">
        <v>51.03</v>
      </c>
      <c r="BX7" s="36">
        <v>50.9</v>
      </c>
      <c r="BY7" s="36">
        <v>62.3</v>
      </c>
      <c r="BZ7" s="36">
        <v>51.49</v>
      </c>
      <c r="CA7" s="36">
        <v>248.99</v>
      </c>
      <c r="CB7" s="36">
        <v>264.55</v>
      </c>
      <c r="CC7" s="36">
        <v>259.66000000000003</v>
      </c>
      <c r="CD7" s="36">
        <v>283.36</v>
      </c>
      <c r="CE7" s="36">
        <v>302.86</v>
      </c>
      <c r="CF7" s="36">
        <v>269.12</v>
      </c>
      <c r="CG7" s="36">
        <v>283.26</v>
      </c>
      <c r="CH7" s="36">
        <v>289.60000000000002</v>
      </c>
      <c r="CI7" s="36">
        <v>293.27</v>
      </c>
      <c r="CJ7" s="36">
        <v>235.07</v>
      </c>
      <c r="CK7" s="36">
        <v>295.10000000000002</v>
      </c>
      <c r="CL7" s="36">
        <v>43.23</v>
      </c>
      <c r="CM7" s="36">
        <v>41.67</v>
      </c>
      <c r="CN7" s="36">
        <v>56.58</v>
      </c>
      <c r="CO7" s="36">
        <v>59.63</v>
      </c>
      <c r="CP7" s="36">
        <v>59.4</v>
      </c>
      <c r="CQ7" s="36">
        <v>54.23</v>
      </c>
      <c r="CR7" s="36">
        <v>55.2</v>
      </c>
      <c r="CS7" s="36">
        <v>54.74</v>
      </c>
      <c r="CT7" s="36">
        <v>53.78</v>
      </c>
      <c r="CU7" s="36">
        <v>58.47</v>
      </c>
      <c r="CV7" s="36">
        <v>53.32</v>
      </c>
      <c r="CW7" s="36">
        <v>68.84</v>
      </c>
      <c r="CX7" s="36">
        <v>71.08</v>
      </c>
      <c r="CY7" s="36">
        <v>72.739999999999995</v>
      </c>
      <c r="CZ7" s="36">
        <v>74.569999999999993</v>
      </c>
      <c r="DA7" s="36">
        <v>74.930000000000007</v>
      </c>
      <c r="DB7" s="36">
        <v>83.61</v>
      </c>
      <c r="DC7" s="36">
        <v>83.73</v>
      </c>
      <c r="DD7" s="36">
        <v>83.88</v>
      </c>
      <c r="DE7" s="36">
        <v>84.06</v>
      </c>
      <c r="DF7" s="36">
        <v>88.58</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0.03</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cp:lastModifiedBy>
  <cp:lastPrinted>2016-02-12T02:49:40Z</cp:lastPrinted>
  <dcterms:created xsi:type="dcterms:W3CDTF">2016-02-03T09:09:25Z</dcterms:created>
  <dcterms:modified xsi:type="dcterms:W3CDTF">2016-02-15T02:01:32Z</dcterms:modified>
  <cp:category/>
</cp:coreProperties>
</file>