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hhpfi01\由利本荘市\1000000000-市長部局\1035000000-建設部\1035200000-上下水道課\移行\経営戦略（地方公営企業）\経営分析（県通知）\経営分析表・差替\【由利本荘市提出】経営分析比較表\"/>
    </mc:Choice>
  </mc:AlternateContent>
  <workbookProtection workbookPassword="B501"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<sst xmlns="http://schemas.openxmlformats.org/spreadsheetml/2006/main" count="221" uniqueCount="111">
  <si>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</si>
  <si>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</si>
  <si>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</si>
  <si>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</si>
  <si>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</si>
  <si>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</si>
  <si>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</si>
  <si>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</si>
  <si>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</si>
  <si>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</si>
  <si>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</si>
  <si>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</si>
  <si>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</si>
  <si>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</si>
  <si>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</si>
  <si>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</si>
  <si>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</si>
  <si>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</si>
  <si>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</si>
  <si>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</si>
  <si>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</si>
  <si>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</si>
  <si>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</si>
  <si>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</si>
  <si>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</si>
  <si>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</si>
  <si>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</si>
  <si>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</si>
  <si>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</si>
  <si>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</si>
  <si>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</si>
  <si>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</si>
  <si>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</si>
  <si>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</si>
  <si>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</si>
  <si>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</si>
  <si>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</si>
  <si>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</si>
  <si>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</si>
  <si>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</si>
  <si>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</si>
  <si>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</si>
  <si>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</si>
  <si>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</si>
  <si>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</si>
  <si>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</si>
  <si>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</si>
  <si>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</si>
  <si>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</si>
  <si>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</si>
  <si>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</si>
  <si>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</si>
  <si>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</si>
  <si>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</si>
  <si>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</si>
  <si>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</si>
  <si>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</si>
  <si>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</si>
  <si>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</si>
  <si>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</si>
  <si>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</si>
  <si>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</si>
  <si>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</si>
  <si>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</si>
  <si>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</si>
  <si>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</si>
  <si>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</si>
  <si>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</si>
  <si>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</si>
  <si>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</si>
  <si>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</si>
  <si>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</si>
  <si>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</si>
  <si>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</si>
  <si>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</si>
  <si>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</si>
  <si>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</si>
  <si>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</si>
  <si>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</si>
  <si>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</si>
  <si>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</si>
  <si>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</si>
  <si>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</si>
  <si>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</si>
  <si>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</si>
  <si>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</si>
  <si>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</si>
  <si>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</si>
  <si>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</si>
  <si>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</si>
  <si>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</si>
  <si>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</si>
  <si>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</si>
  <si>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</si>
  <si>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</si>
  <si>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</si>
  <si>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秋田県　由利本荘市</t>
  </si>
  <si>
    <t>法非適用</t>
  </si>
  <si>
    <t>下水道事業</t>
  </si>
  <si>
    <t>特定環境保全公共下水道</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</si>
  <si>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</si>
  <si>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</si>
  <si>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</si>
  <si>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</si>
  <si>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</si>
  <si>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</si>
  <si>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</si>
  <si>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</si>
  <si>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①地方債償還金が年々増加しているため、収益的収支は年々減少傾向にある。経費削減、収入増に努め経営改善を図る必要がある。
④企業債残高が年々減少傾向にあるため、本比率も減少傾向にあり、また、類似団体との比較でも同水準になっている。今後、長寿命化等の事業において、企業債発行はするものの、企業債残高は減少していくと見込んでいる。
⑤⑥類似団体よりも汚水処理原価が低く、経費回収率が高く優位となっているが、汚水処理原価が年々増加していることから、汚水処理原価を抑制していく必要がある。
⑦⑧水洗化率はほぼ横ばいであるものの、一日平均処理量が年々減少しているため、施設利用率が減少傾向にある。人口が減少していくなか、処理施設の統廃合等による維持管理費の削減など経営改善を図る必要がある。</t>
    <rPh sb="19" eb="22">
      <t>シュウエキテキ</t>
    </rPh>
    <rPh sb="22" eb="24">
      <t>シュウシ</t>
    </rPh>
    <rPh sb="79" eb="80">
      <t>ホン</t>
    </rPh>
    <rPh sb="80" eb="82">
      <t>ヒリツ</t>
    </rPh>
    <rPh sb="83" eb="85">
      <t>ゲンショウ</t>
    </rPh>
    <rPh sb="85" eb="87">
      <t>ケイコウ</t>
    </rPh>
    <rPh sb="100" eb="102">
      <t>ヒカク</t>
    </rPh>
    <rPh sb="104" eb="107">
      <t>ドウスイジュン</t>
    </rPh>
    <rPh sb="114" eb="116">
      <t>コンゴ</t>
    </rPh>
    <rPh sb="117" eb="121">
      <t>チョウジュミョウカ</t>
    </rPh>
    <rPh sb="121" eb="122">
      <t>ナド</t>
    </rPh>
    <rPh sb="123" eb="125">
      <t>ジギョウ</t>
    </rPh>
    <rPh sb="130" eb="133">
      <t>キギョウサイ</t>
    </rPh>
    <rPh sb="133" eb="135">
      <t>ハッコウ</t>
    </rPh>
    <rPh sb="142" eb="145">
      <t>キギョウサイ</t>
    </rPh>
    <rPh sb="145" eb="147">
      <t>ザンダカ</t>
    </rPh>
    <rPh sb="148" eb="150">
      <t>ゲンショウ</t>
    </rPh>
    <rPh sb="155" eb="157">
      <t>ミコ</t>
    </rPh>
    <rPh sb="165" eb="167">
      <t>ルイジ</t>
    </rPh>
    <rPh sb="167" eb="169">
      <t>ダンタイ</t>
    </rPh>
    <rPh sb="172" eb="174">
      <t>オスイ</t>
    </rPh>
    <rPh sb="174" eb="176">
      <t>ショリ</t>
    </rPh>
    <rPh sb="176" eb="178">
      <t>ゲンカ</t>
    </rPh>
    <rPh sb="179" eb="180">
      <t>ヒク</t>
    </rPh>
    <rPh sb="182" eb="184">
      <t>ケイヒ</t>
    </rPh>
    <rPh sb="184" eb="187">
      <t>カイシュウリツ</t>
    </rPh>
    <rPh sb="188" eb="189">
      <t>タカ</t>
    </rPh>
    <rPh sb="190" eb="192">
      <t>ユウイ</t>
    </rPh>
    <rPh sb="200" eb="202">
      <t>オスイ</t>
    </rPh>
    <rPh sb="202" eb="204">
      <t>ショリ</t>
    </rPh>
    <rPh sb="204" eb="206">
      <t>ゲンカ</t>
    </rPh>
    <rPh sb="207" eb="209">
      <t>ネンネン</t>
    </rPh>
    <rPh sb="209" eb="211">
      <t>ゾウカ</t>
    </rPh>
    <phoneticPr fontId="4"/>
  </si>
  <si>
    <t xml:space="preserve"> 今後、施設の老朽化に伴う更新事業が増加することを踏まえると、更新に係る費用と経営状況を的確に把握し、健全・効率的な経営を維持しつつ計画的な施設の更新を行う必要がある。
 また、平成32年度より公営企業会計へ移行を予定しており、経営状況を的確に把握し経営改善や経営判断を行いつつ、水洗化率の向上や処理施設の統廃合による維持管理費の削減等を積極的に推進することが必要である。</t>
    <phoneticPr fontId="4"/>
  </si>
  <si>
    <t>管渠耐用年数まで至っていないが、将来の改築等を見据え財源を確保しつつ、投資計画に沿った更新を行う必要がある。</t>
    <rPh sb="0" eb="2">
      <t>カンキョ</t>
    </rPh>
    <rPh sb="2" eb="4">
      <t>タイヨウ</t>
    </rPh>
    <rPh sb="4" eb="6">
      <t>ネンスウ</t>
    </rPh>
    <rPh sb="8" eb="9">
      <t>イタ</t>
    </rPh>
    <rPh sb="16" eb="18">
      <t>ショウライ</t>
    </rPh>
    <rPh sb="19" eb="21">
      <t>カイチク</t>
    </rPh>
    <rPh sb="21" eb="22">
      <t>トウ</t>
    </rPh>
    <rPh sb="23" eb="25">
      <t>ミス</t>
    </rPh>
    <rPh sb="26" eb="28">
      <t>ザイゲン</t>
    </rPh>
    <rPh sb="29" eb="31">
      <t>カクホ</t>
    </rPh>
    <rPh sb="35" eb="37">
      <t>トウシ</t>
    </rPh>
    <rPh sb="37" eb="39">
      <t>ケイカク</t>
    </rPh>
    <rPh sb="40" eb="41">
      <t>ソ</t>
    </rPh>
    <rPh sb="43" eb="45">
      <t>コウシン</t>
    </rPh>
    <rPh sb="46" eb="47">
      <t>オコナ</t>
    </rPh>
    <rPh sb="48" eb="50">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</si>
</sst>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20146472"/>
        <c:axId val="3156384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0.1</c:v>
                </c:pt>
                <c:pt idx="1">
                  <c:v>0.1</c:v>
                </c:pt>
                <c:pt idx="2">
                  <c:v>0.11</c:v>
                </c:pt>
                <c:pt idx="3">
                  <c:v>0.05</c:v>
                </c:pt>
                <c:pt idx="4">
                  <c:v>0.04</c:v>
                </c:pt>
              </c:numCache>
            </c:numRef>
          </c:val>
          <c:smooth val="0"/>
        </c:ser>
        <c:dLbls>
          <c:showLegendKey val="0"/>
          <c:showVal val="0"/>
          <c:showCatName val="0"/>
          <c:showSerName val="0"/>
          <c:showPercent val="0"/>
          <c:showBubbleSize val="0"/>
        </c:dLbls>
        <c:marker val="1"/>
        <c:smooth val="0"/>
        <c:axId val="320146472"/>
        <c:axId val="315638432"/>
      </c:lineChart>
      <c:dateAx>
        <c:axId val="320146472"/>
        <c:scaling>
          <c:orientation val="minMax"/>
        </c:scaling>
        <c:delete val="1"/>
        <c:axPos val="b"/>
        <c:numFmt formatCode="ge" sourceLinked="1"/>
        <c:majorTickMark val="none"/>
        <c:minorTickMark val="none"/>
        <c:tickLblPos val="none"/>
        <c:crossAx val="315638432"/>
        <c:crosses val="autoZero"/>
        <c:auto val="1"/>
        <c:lblOffset val="100"/>
        <c:baseTimeUnit val="years"/>
      </c:dateAx>
      <c:valAx>
        <c:axId val="315638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0146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60.76</c:v>
                </c:pt>
                <c:pt idx="1">
                  <c:v>61.42</c:v>
                </c:pt>
                <c:pt idx="2">
                  <c:v>54.55</c:v>
                </c:pt>
                <c:pt idx="3">
                  <c:v>59.95</c:v>
                </c:pt>
                <c:pt idx="4">
                  <c:v>56.61</c:v>
                </c:pt>
              </c:numCache>
            </c:numRef>
          </c:val>
        </c:ser>
        <c:dLbls>
          <c:showLegendKey val="0"/>
          <c:showVal val="0"/>
          <c:showCatName val="0"/>
          <c:showSerName val="0"/>
          <c:showPercent val="0"/>
          <c:showBubbleSize val="0"/>
        </c:dLbls>
        <c:gapWidth val="150"/>
        <c:axId val="282680832"/>
        <c:axId val="28268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40.56</c:v>
                </c:pt>
                <c:pt idx="1">
                  <c:v>41.59</c:v>
                </c:pt>
                <c:pt idx="2">
                  <c:v>42.31</c:v>
                </c:pt>
                <c:pt idx="3">
                  <c:v>43.65</c:v>
                </c:pt>
                <c:pt idx="4">
                  <c:v>43.58</c:v>
                </c:pt>
              </c:numCache>
            </c:numRef>
          </c:val>
          <c:smooth val="0"/>
        </c:ser>
        <c:dLbls>
          <c:showLegendKey val="0"/>
          <c:showVal val="0"/>
          <c:showCatName val="0"/>
          <c:showSerName val="0"/>
          <c:showPercent val="0"/>
          <c:showBubbleSize val="0"/>
        </c:dLbls>
        <c:marker val="1"/>
        <c:smooth val="0"/>
        <c:axId val="282680832"/>
        <c:axId val="282681224"/>
      </c:lineChart>
      <c:dateAx>
        <c:axId val="282680832"/>
        <c:scaling>
          <c:orientation val="minMax"/>
        </c:scaling>
        <c:delete val="1"/>
        <c:axPos val="b"/>
        <c:numFmt formatCode="ge" sourceLinked="1"/>
        <c:majorTickMark val="none"/>
        <c:minorTickMark val="none"/>
        <c:tickLblPos val="none"/>
        <c:crossAx val="282681224"/>
        <c:crosses val="autoZero"/>
        <c:auto val="1"/>
        <c:lblOffset val="100"/>
        <c:baseTimeUnit val="years"/>
      </c:dateAx>
      <c:valAx>
        <c:axId val="28268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8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81.62</c:v>
                </c:pt>
                <c:pt idx="1">
                  <c:v>82.64</c:v>
                </c:pt>
                <c:pt idx="2">
                  <c:v>83.83</c:v>
                </c:pt>
                <c:pt idx="3">
                  <c:v>85.06</c:v>
                </c:pt>
                <c:pt idx="4">
                  <c:v>83.75</c:v>
                </c:pt>
              </c:numCache>
            </c:numRef>
          </c:val>
        </c:ser>
        <c:dLbls>
          <c:showLegendKey val="0"/>
          <c:showVal val="0"/>
          <c:showCatName val="0"/>
          <c:showSerName val="0"/>
          <c:showPercent val="0"/>
          <c:showBubbleSize val="0"/>
        </c:dLbls>
        <c:gapWidth val="150"/>
        <c:axId val="282682008"/>
        <c:axId val="28268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79.88</c:v>
                </c:pt>
                <c:pt idx="1">
                  <c:v>80.47</c:v>
                </c:pt>
                <c:pt idx="2">
                  <c:v>81.3</c:v>
                </c:pt>
                <c:pt idx="3">
                  <c:v>82.2</c:v>
                </c:pt>
                <c:pt idx="4">
                  <c:v>82.35</c:v>
                </c:pt>
              </c:numCache>
            </c:numRef>
          </c:val>
          <c:smooth val="0"/>
        </c:ser>
        <c:dLbls>
          <c:showLegendKey val="0"/>
          <c:showVal val="0"/>
          <c:showCatName val="0"/>
          <c:showSerName val="0"/>
          <c:showPercent val="0"/>
          <c:showBubbleSize val="0"/>
        </c:dLbls>
        <c:marker val="1"/>
        <c:smooth val="0"/>
        <c:axId val="282682008"/>
        <c:axId val="282682792"/>
      </c:lineChart>
      <c:dateAx>
        <c:axId val="282682008"/>
        <c:scaling>
          <c:orientation val="minMax"/>
        </c:scaling>
        <c:delete val="1"/>
        <c:axPos val="b"/>
        <c:numFmt formatCode="ge" sourceLinked="1"/>
        <c:majorTickMark val="none"/>
        <c:minorTickMark val="none"/>
        <c:tickLblPos val="none"/>
        <c:crossAx val="282682792"/>
        <c:crosses val="autoZero"/>
        <c:auto val="1"/>
        <c:lblOffset val="100"/>
        <c:baseTimeUnit val="years"/>
      </c:dateAx>
      <c:valAx>
        <c:axId val="28268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82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67.040000000000006</c:v>
                </c:pt>
                <c:pt idx="1">
                  <c:v>71.599999999999994</c:v>
                </c:pt>
                <c:pt idx="2">
                  <c:v>70.209999999999994</c:v>
                </c:pt>
                <c:pt idx="3">
                  <c:v>69.11</c:v>
                </c:pt>
                <c:pt idx="4">
                  <c:v>68.81</c:v>
                </c:pt>
              </c:numCache>
            </c:numRef>
          </c:val>
        </c:ser>
        <c:dLbls>
          <c:showLegendKey val="0"/>
          <c:showVal val="0"/>
          <c:showCatName val="0"/>
          <c:showSerName val="0"/>
          <c:showPercent val="0"/>
          <c:showBubbleSize val="0"/>
        </c:dLbls>
        <c:gapWidth val="150"/>
        <c:axId val="315637256"/>
        <c:axId val="281740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15637256"/>
        <c:axId val="281740264"/>
      </c:lineChart>
      <c:dateAx>
        <c:axId val="315637256"/>
        <c:scaling>
          <c:orientation val="minMax"/>
        </c:scaling>
        <c:delete val="1"/>
        <c:axPos val="b"/>
        <c:numFmt formatCode="ge" sourceLinked="1"/>
        <c:majorTickMark val="none"/>
        <c:minorTickMark val="none"/>
        <c:tickLblPos val="none"/>
        <c:crossAx val="281740264"/>
        <c:crosses val="autoZero"/>
        <c:auto val="1"/>
        <c:lblOffset val="100"/>
        <c:baseTimeUnit val="years"/>
      </c:dateAx>
      <c:valAx>
        <c:axId val="281740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15637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577992"/>
        <c:axId val="3235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577992"/>
        <c:axId val="323576032"/>
      </c:lineChart>
      <c:dateAx>
        <c:axId val="323577992"/>
        <c:scaling>
          <c:orientation val="minMax"/>
        </c:scaling>
        <c:delete val="1"/>
        <c:axPos val="b"/>
        <c:numFmt formatCode="ge" sourceLinked="1"/>
        <c:majorTickMark val="none"/>
        <c:minorTickMark val="none"/>
        <c:tickLblPos val="none"/>
        <c:crossAx val="323576032"/>
        <c:crosses val="autoZero"/>
        <c:auto val="1"/>
        <c:lblOffset val="100"/>
        <c:baseTimeUnit val="years"/>
      </c:dateAx>
      <c:valAx>
        <c:axId val="3235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577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83006856"/>
        <c:axId val="283008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83006856"/>
        <c:axId val="283008032"/>
      </c:lineChart>
      <c:dateAx>
        <c:axId val="283006856"/>
        <c:scaling>
          <c:orientation val="minMax"/>
        </c:scaling>
        <c:delete val="1"/>
        <c:axPos val="b"/>
        <c:numFmt formatCode="ge" sourceLinked="1"/>
        <c:majorTickMark val="none"/>
        <c:minorTickMark val="none"/>
        <c:tickLblPos val="none"/>
        <c:crossAx val="283008032"/>
        <c:crosses val="autoZero"/>
        <c:auto val="1"/>
        <c:lblOffset val="100"/>
        <c:baseTimeUnit val="years"/>
      </c:dateAx>
      <c:valAx>
        <c:axId val="28300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3006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808328"/>
        <c:axId val="32380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808328"/>
        <c:axId val="323808720"/>
      </c:lineChart>
      <c:dateAx>
        <c:axId val="323808328"/>
        <c:scaling>
          <c:orientation val="minMax"/>
        </c:scaling>
        <c:delete val="1"/>
        <c:axPos val="b"/>
        <c:numFmt formatCode="ge" sourceLinked="1"/>
        <c:majorTickMark val="none"/>
        <c:minorTickMark val="none"/>
        <c:tickLblPos val="none"/>
        <c:crossAx val="323808720"/>
        <c:crosses val="autoZero"/>
        <c:auto val="1"/>
        <c:lblOffset val="100"/>
        <c:baseTimeUnit val="years"/>
      </c:dateAx>
      <c:valAx>
        <c:axId val="323808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08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23809896"/>
        <c:axId val="323810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23809896"/>
        <c:axId val="323810288"/>
      </c:lineChart>
      <c:dateAx>
        <c:axId val="323809896"/>
        <c:scaling>
          <c:orientation val="minMax"/>
        </c:scaling>
        <c:delete val="1"/>
        <c:axPos val="b"/>
        <c:numFmt formatCode="ge" sourceLinked="1"/>
        <c:majorTickMark val="none"/>
        <c:minorTickMark val="none"/>
        <c:tickLblPos val="none"/>
        <c:crossAx val="323810288"/>
        <c:crosses val="autoZero"/>
        <c:auto val="1"/>
        <c:lblOffset val="100"/>
        <c:baseTimeUnit val="years"/>
      </c:dateAx>
      <c:valAx>
        <c:axId val="323810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09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2062.6</c:v>
                </c:pt>
                <c:pt idx="1">
                  <c:v>1989.24</c:v>
                </c:pt>
                <c:pt idx="2">
                  <c:v>1841.9</c:v>
                </c:pt>
                <c:pt idx="3">
                  <c:v>1676.92</c:v>
                </c:pt>
                <c:pt idx="4">
                  <c:v>1243.55</c:v>
                </c:pt>
              </c:numCache>
            </c:numRef>
          </c:val>
        </c:ser>
        <c:dLbls>
          <c:showLegendKey val="0"/>
          <c:showVal val="0"/>
          <c:showCatName val="0"/>
          <c:showSerName val="0"/>
          <c:showPercent val="0"/>
          <c:showBubbleSize val="0"/>
        </c:dLbls>
        <c:gapWidth val="150"/>
        <c:axId val="323811464"/>
        <c:axId val="323811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1812.65</c:v>
                </c:pt>
                <c:pt idx="1">
                  <c:v>1764.87</c:v>
                </c:pt>
                <c:pt idx="2">
                  <c:v>1622.51</c:v>
                </c:pt>
                <c:pt idx="3">
                  <c:v>1569.13</c:v>
                </c:pt>
                <c:pt idx="4">
                  <c:v>1436</c:v>
                </c:pt>
              </c:numCache>
            </c:numRef>
          </c:val>
          <c:smooth val="0"/>
        </c:ser>
        <c:dLbls>
          <c:showLegendKey val="0"/>
          <c:showVal val="0"/>
          <c:showCatName val="0"/>
          <c:showSerName val="0"/>
          <c:showPercent val="0"/>
          <c:showBubbleSize val="0"/>
        </c:dLbls>
        <c:marker val="1"/>
        <c:smooth val="0"/>
        <c:axId val="323811464"/>
        <c:axId val="323811856"/>
      </c:lineChart>
      <c:dateAx>
        <c:axId val="323811464"/>
        <c:scaling>
          <c:orientation val="minMax"/>
        </c:scaling>
        <c:delete val="1"/>
        <c:axPos val="b"/>
        <c:numFmt formatCode="ge" sourceLinked="1"/>
        <c:majorTickMark val="none"/>
        <c:minorTickMark val="none"/>
        <c:tickLblPos val="none"/>
        <c:crossAx val="323811856"/>
        <c:crosses val="autoZero"/>
        <c:auto val="1"/>
        <c:lblOffset val="100"/>
        <c:baseTimeUnit val="years"/>
      </c:dateAx>
      <c:valAx>
        <c:axId val="323811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3811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78.61</c:v>
                </c:pt>
                <c:pt idx="1">
                  <c:v>80.86</c:v>
                </c:pt>
                <c:pt idx="2">
                  <c:v>82.27</c:v>
                </c:pt>
                <c:pt idx="3">
                  <c:v>81.86</c:v>
                </c:pt>
                <c:pt idx="4">
                  <c:v>81.510000000000005</c:v>
                </c:pt>
              </c:numCache>
            </c:numRef>
          </c:val>
        </c:ser>
        <c:dLbls>
          <c:showLegendKey val="0"/>
          <c:showVal val="0"/>
          <c:showCatName val="0"/>
          <c:showSerName val="0"/>
          <c:showPercent val="0"/>
          <c:showBubbleSize val="0"/>
        </c:dLbls>
        <c:gapWidth val="150"/>
        <c:axId val="282677696"/>
        <c:axId val="282678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59.35</c:v>
                </c:pt>
                <c:pt idx="1">
                  <c:v>60.75</c:v>
                </c:pt>
                <c:pt idx="2">
                  <c:v>62.83</c:v>
                </c:pt>
                <c:pt idx="3">
                  <c:v>64.63</c:v>
                </c:pt>
                <c:pt idx="4">
                  <c:v>66.56</c:v>
                </c:pt>
              </c:numCache>
            </c:numRef>
          </c:val>
          <c:smooth val="0"/>
        </c:ser>
        <c:dLbls>
          <c:showLegendKey val="0"/>
          <c:showVal val="0"/>
          <c:showCatName val="0"/>
          <c:showSerName val="0"/>
          <c:showPercent val="0"/>
          <c:showBubbleSize val="0"/>
        </c:dLbls>
        <c:marker val="1"/>
        <c:smooth val="0"/>
        <c:axId val="282677696"/>
        <c:axId val="282678088"/>
      </c:lineChart>
      <c:dateAx>
        <c:axId val="282677696"/>
        <c:scaling>
          <c:orientation val="minMax"/>
        </c:scaling>
        <c:delete val="1"/>
        <c:axPos val="b"/>
        <c:numFmt formatCode="ge" sourceLinked="1"/>
        <c:majorTickMark val="none"/>
        <c:minorTickMark val="none"/>
        <c:tickLblPos val="none"/>
        <c:crossAx val="282678088"/>
        <c:crosses val="autoZero"/>
        <c:auto val="1"/>
        <c:lblOffset val="100"/>
        <c:baseTimeUnit val="years"/>
      </c:dateAx>
      <c:valAx>
        <c:axId val="282678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7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189.4</c:v>
                </c:pt>
                <c:pt idx="1">
                  <c:v>197.33</c:v>
                </c:pt>
                <c:pt idx="2">
                  <c:v>203.74</c:v>
                </c:pt>
                <c:pt idx="3">
                  <c:v>216.43</c:v>
                </c:pt>
                <c:pt idx="4">
                  <c:v>223.37</c:v>
                </c:pt>
              </c:numCache>
            </c:numRef>
          </c:val>
        </c:ser>
        <c:dLbls>
          <c:showLegendKey val="0"/>
          <c:showVal val="0"/>
          <c:showCatName val="0"/>
          <c:showSerName val="0"/>
          <c:showPercent val="0"/>
          <c:showBubbleSize val="0"/>
        </c:dLbls>
        <c:gapWidth val="150"/>
        <c:axId val="282679264"/>
        <c:axId val="28267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260.48</c:v>
                </c:pt>
                <c:pt idx="1">
                  <c:v>256</c:v>
                </c:pt>
                <c:pt idx="2">
                  <c:v>250.43</c:v>
                </c:pt>
                <c:pt idx="3">
                  <c:v>245.75</c:v>
                </c:pt>
                <c:pt idx="4">
                  <c:v>244.29</c:v>
                </c:pt>
              </c:numCache>
            </c:numRef>
          </c:val>
          <c:smooth val="0"/>
        </c:ser>
        <c:dLbls>
          <c:showLegendKey val="0"/>
          <c:showVal val="0"/>
          <c:showCatName val="0"/>
          <c:showSerName val="0"/>
          <c:showPercent val="0"/>
          <c:showBubbleSize val="0"/>
        </c:dLbls>
        <c:marker val="1"/>
        <c:smooth val="0"/>
        <c:axId val="282679264"/>
        <c:axId val="282679656"/>
      </c:lineChart>
      <c:dateAx>
        <c:axId val="282679264"/>
        <c:scaling>
          <c:orientation val="minMax"/>
        </c:scaling>
        <c:delete val="1"/>
        <c:axPos val="b"/>
        <c:numFmt formatCode="ge" sourceLinked="1"/>
        <c:majorTickMark val="none"/>
        <c:minorTickMark val="none"/>
        <c:tickLblPos val="none"/>
        <c:crossAx val="282679656"/>
        <c:crosses val="autoZero"/>
        <c:auto val="1"/>
        <c:lblOffset val="100"/>
        <c:baseTimeUnit val="years"/>
      </c:dateAx>
      <c:valAx>
        <c:axId val="282679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267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【1,479.31】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【80.39】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【41.06】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【253.12】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【63.50】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43"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x14ac:dyDescent="0.15">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x14ac:dyDescent="0.15">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2" t="str">
        <f>データ!H6</f>
        <v>秋田県　由利本荘市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x14ac:dyDescent="0.15">
      <c r="A8" s="2"/>
      <c r="B8" s="70" t="str">
        <f>データ!I6</f>
        <v>法非適用</v>
      </c>
      <c r="C8" s="70"/>
      <c r="D8" s="70"/>
      <c r="E8" s="70"/>
      <c r="F8" s="70"/>
      <c r="G8" s="70"/>
      <c r="H8" s="70"/>
      <c r="I8" s="70" t="str">
        <f>データ!J6</f>
        <v>下水道事業</v>
      </c>
      <c r="J8" s="70"/>
      <c r="K8" s="70"/>
      <c r="L8" s="70"/>
      <c r="M8" s="70"/>
      <c r="N8" s="70"/>
      <c r="O8" s="70"/>
      <c r="P8" s="70" t="str">
        <f>データ!K6</f>
        <v>特定環境保全公共下水道</v>
      </c>
      <c r="Q8" s="70"/>
      <c r="R8" s="70"/>
      <c r="S8" s="70"/>
      <c r="T8" s="70"/>
      <c r="U8" s="70"/>
      <c r="V8" s="70"/>
      <c r="W8" s="70" t="str">
        <f>データ!L6</f>
        <v>D2</v>
      </c>
      <c r="X8" s="70"/>
      <c r="Y8" s="70"/>
      <c r="Z8" s="70"/>
      <c r="AA8" s="70"/>
      <c r="AB8" s="70"/>
      <c r="AC8" s="70"/>
      <c r="AD8" s="3"/>
      <c r="AE8" s="3"/>
      <c r="AF8" s="3"/>
      <c r="AG8" s="3"/>
      <c r="AH8" s="3"/>
      <c r="AI8" s="3"/>
      <c r="AJ8" s="3"/>
      <c r="AK8" s="3"/>
      <c r="AL8" s="64">
        <f>データ!R6</f>
        <v>81961</v>
      </c>
      <c r="AM8" s="64"/>
      <c r="AN8" s="64"/>
      <c r="AO8" s="64"/>
      <c r="AP8" s="64"/>
      <c r="AQ8" s="64"/>
      <c r="AR8" s="64"/>
      <c r="AS8" s="64"/>
      <c r="AT8" s="63">
        <f>データ!S6</f>
        <v>1209.5999999999999</v>
      </c>
      <c r="AU8" s="63"/>
      <c r="AV8" s="63"/>
      <c r="AW8" s="63"/>
      <c r="AX8" s="63"/>
      <c r="AY8" s="63"/>
      <c r="AZ8" s="63"/>
      <c r="BA8" s="63"/>
      <c r="BB8" s="63">
        <f>データ!T6</f>
        <v>67.760000000000005</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x14ac:dyDescent="0.15">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x14ac:dyDescent="0.15">
      <c r="A10" s="2"/>
      <c r="B10" s="63" t="str">
        <f>データ!M6</f>
        <v>-</v>
      </c>
      <c r="C10" s="63"/>
      <c r="D10" s="63"/>
      <c r="E10" s="63"/>
      <c r="F10" s="63"/>
      <c r="G10" s="63"/>
      <c r="H10" s="63"/>
      <c r="I10" s="63" t="str">
        <f>データ!N6</f>
        <v>該当数値なし</v>
      </c>
      <c r="J10" s="63"/>
      <c r="K10" s="63"/>
      <c r="L10" s="63"/>
      <c r="M10" s="63"/>
      <c r="N10" s="63"/>
      <c r="O10" s="63"/>
      <c r="P10" s="63">
        <f>データ!O6</f>
        <v>16.36</v>
      </c>
      <c r="Q10" s="63"/>
      <c r="R10" s="63"/>
      <c r="S10" s="63"/>
      <c r="T10" s="63"/>
      <c r="U10" s="63"/>
      <c r="V10" s="63"/>
      <c r="W10" s="63">
        <f>データ!P6</f>
        <v>89.8</v>
      </c>
      <c r="X10" s="63"/>
      <c r="Y10" s="63"/>
      <c r="Z10" s="63"/>
      <c r="AA10" s="63"/>
      <c r="AB10" s="63"/>
      <c r="AC10" s="63"/>
      <c r="AD10" s="64">
        <f>データ!Q6</f>
        <v>3284</v>
      </c>
      <c r="AE10" s="64"/>
      <c r="AF10" s="64"/>
      <c r="AG10" s="64"/>
      <c r="AH10" s="64"/>
      <c r="AI10" s="64"/>
      <c r="AJ10" s="64"/>
      <c r="AK10" s="2"/>
      <c r="AL10" s="64">
        <f>データ!U6</f>
        <v>13320</v>
      </c>
      <c r="AM10" s="64"/>
      <c r="AN10" s="64"/>
      <c r="AO10" s="64"/>
      <c r="AP10" s="64"/>
      <c r="AQ10" s="64"/>
      <c r="AR10" s="64"/>
      <c r="AS10" s="64"/>
      <c r="AT10" s="63">
        <f>データ!V6</f>
        <v>6.22</v>
      </c>
      <c r="AU10" s="63"/>
      <c r="AV10" s="63"/>
      <c r="AW10" s="63"/>
      <c r="AX10" s="63"/>
      <c r="AY10" s="63"/>
      <c r="AZ10" s="63"/>
      <c r="BA10" s="63"/>
      <c r="BB10" s="63">
        <f>データ!W6</f>
        <v>2141.48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x14ac:dyDescent="0.15">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x14ac:dyDescent="0.15">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x14ac:dyDescent="0.15">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x14ac:dyDescent="0.15">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x14ac:dyDescent="0.15">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x14ac:dyDescent="0.15">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x14ac:dyDescent="0.15">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x14ac:dyDescent="0.15">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x14ac:dyDescent="0.15">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x14ac:dyDescent="0.15">
      <c r="C83" s="2" t="s">
        <v>40</v>
      </c>
    </row>
    <row r="84" spans="1:78" x14ac:dyDescent="0.15">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3" width="11.875" customWidth="1"/>
  </cols>
  <sheetData>
    <row r="1" spans="1:144" x14ac:dyDescent="0.15">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x14ac:dyDescent="0.15">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x14ac:dyDescent="0.15">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x14ac:dyDescent="0.15">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x14ac:dyDescent="0.15">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x14ac:dyDescent="0.15">
      <c r="A6" s="26" t="s">
        <v>95</v>
      </c>
      <c r="B6" s="31">
        <f>B7</f>
        <v>2014</v>
      </c>
      <c r="C6" s="31">
        <f t="shared" ref="C6:W6" si="3">C7</f>
        <v>52108</v>
      </c>
      <c r="D6" s="31">
        <f t="shared" si="3"/>
        <v>47</v>
      </c>
      <c r="E6" s="31">
        <f t="shared" si="3"/>
        <v>17</v>
      </c>
      <c r="F6" s="31">
        <f t="shared" si="3"/>
        <v>4</v>
      </c>
      <c r="G6" s="31">
        <f t="shared" si="3"/>
        <v>0</v>
      </c>
      <c r="H6" s="31" t="str">
        <f t="shared" si="3"/>
        <v>秋田県　由利本荘市</v>
      </c>
      <c r="I6" s="31" t="str">
        <f t="shared" si="3"/>
        <v>法非適用</v>
      </c>
      <c r="J6" s="31" t="str">
        <f t="shared" si="3"/>
        <v>下水道事業</v>
      </c>
      <c r="K6" s="31" t="str">
        <f t="shared" si="3"/>
        <v>特定環境保全公共下水道</v>
      </c>
      <c r="L6" s="31" t="str">
        <f t="shared" si="3"/>
        <v>D2</v>
      </c>
      <c r="M6" s="32" t="str">
        <f t="shared" si="3"/>
        <v>-</v>
      </c>
      <c r="N6" s="32" t="str">
        <f t="shared" si="3"/>
        <v>該当数値なし</v>
      </c>
      <c r="O6" s="32">
        <f t="shared" si="3"/>
        <v>16.36</v>
      </c>
      <c r="P6" s="32">
        <f t="shared" si="3"/>
        <v>89.8</v>
      </c>
      <c r="Q6" s="32">
        <f t="shared" si="3"/>
        <v>3284</v>
      </c>
      <c r="R6" s="32">
        <f t="shared" si="3"/>
        <v>81961</v>
      </c>
      <c r="S6" s="32">
        <f t="shared" si="3"/>
        <v>1209.5999999999999</v>
      </c>
      <c r="T6" s="32">
        <f t="shared" si="3"/>
        <v>67.760000000000005</v>
      </c>
      <c r="U6" s="32">
        <f t="shared" si="3"/>
        <v>13320</v>
      </c>
      <c r="V6" s="32">
        <f t="shared" si="3"/>
        <v>6.22</v>
      </c>
      <c r="W6" s="32">
        <f t="shared" si="3"/>
        <v>2141.48</v>
      </c>
      <c r="X6" s="33">
        <f>IF(X7="",NA(),X7)</f>
        <v>67.040000000000006</v>
      </c>
      <c r="Y6" s="33">
        <f t="shared" ref="Y6:AG6" si="4">IF(Y7="",NA(),Y7)</f>
        <v>71.599999999999994</v>
      </c>
      <c r="Z6" s="33">
        <f t="shared" si="4"/>
        <v>70.209999999999994</v>
      </c>
      <c r="AA6" s="33">
        <f t="shared" si="4"/>
        <v>69.11</v>
      </c>
      <c r="AB6" s="33">
        <f t="shared" si="4"/>
        <v>68.81</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2062.6</v>
      </c>
      <c r="BF6" s="33">
        <f t="shared" ref="BF6:BN6" si="7">IF(BF7="",NA(),BF7)</f>
        <v>1989.24</v>
      </c>
      <c r="BG6" s="33">
        <f t="shared" si="7"/>
        <v>1841.9</v>
      </c>
      <c r="BH6" s="33">
        <f t="shared" si="7"/>
        <v>1676.92</v>
      </c>
      <c r="BI6" s="33">
        <f t="shared" si="7"/>
        <v>1243.55</v>
      </c>
      <c r="BJ6" s="33">
        <f t="shared" si="7"/>
        <v>1812.65</v>
      </c>
      <c r="BK6" s="33">
        <f t="shared" si="7"/>
        <v>1764.87</v>
      </c>
      <c r="BL6" s="33">
        <f t="shared" si="7"/>
        <v>1622.51</v>
      </c>
      <c r="BM6" s="33">
        <f t="shared" si="7"/>
        <v>1569.13</v>
      </c>
      <c r="BN6" s="33">
        <f t="shared" si="7"/>
        <v>1436</v>
      </c>
      <c r="BO6" s="32" t="str">
        <f>IF(BO7="","",IF(BO7="-","【-】","【"&amp;SUBSTITUTE(TEXT(BO7,"#,##0.00"),"-","△")&amp;"】"))</f>
        <v>【1,479.31】</v>
      </c>
      <c r="BP6" s="33">
        <f>IF(BP7="",NA(),BP7)</f>
        <v>78.61</v>
      </c>
      <c r="BQ6" s="33">
        <f t="shared" ref="BQ6:BY6" si="8">IF(BQ7="",NA(),BQ7)</f>
        <v>80.86</v>
      </c>
      <c r="BR6" s="33">
        <f t="shared" si="8"/>
        <v>82.27</v>
      </c>
      <c r="BS6" s="33">
        <f t="shared" si="8"/>
        <v>81.86</v>
      </c>
      <c r="BT6" s="33">
        <f t="shared" si="8"/>
        <v>81.510000000000005</v>
      </c>
      <c r="BU6" s="33">
        <f t="shared" si="8"/>
        <v>59.35</v>
      </c>
      <c r="BV6" s="33">
        <f t="shared" si="8"/>
        <v>60.75</v>
      </c>
      <c r="BW6" s="33">
        <f t="shared" si="8"/>
        <v>62.83</v>
      </c>
      <c r="BX6" s="33">
        <f t="shared" si="8"/>
        <v>64.63</v>
      </c>
      <c r="BY6" s="33">
        <f t="shared" si="8"/>
        <v>66.56</v>
      </c>
      <c r="BZ6" s="32" t="str">
        <f>IF(BZ7="","",IF(BZ7="-","【-】","【"&amp;SUBSTITUTE(TEXT(BZ7,"#,##0.00"),"-","△")&amp;"】"))</f>
        <v>【63.50】</v>
      </c>
      <c r="CA6" s="33">
        <f>IF(CA7="",NA(),CA7)</f>
        <v>189.4</v>
      </c>
      <c r="CB6" s="33">
        <f t="shared" ref="CB6:CJ6" si="9">IF(CB7="",NA(),CB7)</f>
        <v>197.33</v>
      </c>
      <c r="CC6" s="33">
        <f t="shared" si="9"/>
        <v>203.74</v>
      </c>
      <c r="CD6" s="33">
        <f t="shared" si="9"/>
        <v>216.43</v>
      </c>
      <c r="CE6" s="33">
        <f t="shared" si="9"/>
        <v>223.37</v>
      </c>
      <c r="CF6" s="33">
        <f t="shared" si="9"/>
        <v>260.48</v>
      </c>
      <c r="CG6" s="33">
        <f t="shared" si="9"/>
        <v>256</v>
      </c>
      <c r="CH6" s="33">
        <f t="shared" si="9"/>
        <v>250.43</v>
      </c>
      <c r="CI6" s="33">
        <f t="shared" si="9"/>
        <v>245.75</v>
      </c>
      <c r="CJ6" s="33">
        <f t="shared" si="9"/>
        <v>244.29</v>
      </c>
      <c r="CK6" s="32" t="str">
        <f>IF(CK7="","",IF(CK7="-","【-】","【"&amp;SUBSTITUTE(TEXT(CK7,"#,##0.00"),"-","△")&amp;"】"))</f>
        <v>【253.12】</v>
      </c>
      <c r="CL6" s="33">
        <f>IF(CL7="",NA(),CL7)</f>
        <v>60.76</v>
      </c>
      <c r="CM6" s="33">
        <f t="shared" ref="CM6:CU6" si="10">IF(CM7="",NA(),CM7)</f>
        <v>61.42</v>
      </c>
      <c r="CN6" s="33">
        <f t="shared" si="10"/>
        <v>54.55</v>
      </c>
      <c r="CO6" s="33">
        <f t="shared" si="10"/>
        <v>59.95</v>
      </c>
      <c r="CP6" s="33">
        <f t="shared" si="10"/>
        <v>56.61</v>
      </c>
      <c r="CQ6" s="33">
        <f t="shared" si="10"/>
        <v>40.56</v>
      </c>
      <c r="CR6" s="33">
        <f t="shared" si="10"/>
        <v>41.59</v>
      </c>
      <c r="CS6" s="33">
        <f t="shared" si="10"/>
        <v>42.31</v>
      </c>
      <c r="CT6" s="33">
        <f t="shared" si="10"/>
        <v>43.65</v>
      </c>
      <c r="CU6" s="33">
        <f t="shared" si="10"/>
        <v>43.58</v>
      </c>
      <c r="CV6" s="32" t="str">
        <f>IF(CV7="","",IF(CV7="-","【-】","【"&amp;SUBSTITUTE(TEXT(CV7,"#,##0.00"),"-","△")&amp;"】"))</f>
        <v>【41.06】</v>
      </c>
      <c r="CW6" s="33">
        <f>IF(CW7="",NA(),CW7)</f>
        <v>81.62</v>
      </c>
      <c r="CX6" s="33">
        <f t="shared" ref="CX6:DF6" si="11">IF(CX7="",NA(),CX7)</f>
        <v>82.64</v>
      </c>
      <c r="CY6" s="33">
        <f t="shared" si="11"/>
        <v>83.83</v>
      </c>
      <c r="CZ6" s="33">
        <f t="shared" si="11"/>
        <v>85.06</v>
      </c>
      <c r="DA6" s="33">
        <f t="shared" si="11"/>
        <v>83.75</v>
      </c>
      <c r="DB6" s="33">
        <f t="shared" si="11"/>
        <v>79.88</v>
      </c>
      <c r="DC6" s="33">
        <f t="shared" si="11"/>
        <v>80.47</v>
      </c>
      <c r="DD6" s="33">
        <f t="shared" si="11"/>
        <v>81.3</v>
      </c>
      <c r="DE6" s="33">
        <f t="shared" si="11"/>
        <v>82.2</v>
      </c>
      <c r="DF6" s="33">
        <f t="shared" si="11"/>
        <v>82.35</v>
      </c>
      <c r="DG6" s="32" t="str">
        <f>IF(DG7="","",IF(DG7="-","【-】","【"&amp;SUBSTITUTE(TEXT(DG7,"#,##0.00"),"-","△")&amp;"】"))</f>
        <v>【80.39】</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0.1</v>
      </c>
      <c r="EJ6" s="33">
        <f t="shared" si="14"/>
        <v>0.1</v>
      </c>
      <c r="EK6" s="33">
        <f t="shared" si="14"/>
        <v>0.11</v>
      </c>
      <c r="EL6" s="33">
        <f t="shared" si="14"/>
        <v>0.05</v>
      </c>
      <c r="EM6" s="33">
        <f t="shared" si="14"/>
        <v>0.04</v>
      </c>
      <c r="EN6" s="32" t="str">
        <f>IF(EN7="","",IF(EN7="-","【-】","【"&amp;SUBSTITUTE(TEXT(EN7,"#,##0.00"),"-","△")&amp;"】"))</f>
        <v>【0.05】</v>
      </c>
    </row>
    <row r="7" spans="1:144" s="34" customFormat="1" x14ac:dyDescent="0.15">
      <c r="A7" s="26"/>
      <c r="B7" s="35">
        <v>2014</v>
      </c>
      <c r="C7" s="35">
        <v>52108</v>
      </c>
      <c r="D7" s="35">
        <v>47</v>
      </c>
      <c r="E7" s="35">
        <v>17</v>
      </c>
      <c r="F7" s="35">
        <v>4</v>
      </c>
      <c r="G7" s="35">
        <v>0</v>
      </c>
      <c r="H7" s="35" t="s">
        <v>96</v>
      </c>
      <c r="I7" s="35" t="s">
        <v>97</v>
      </c>
      <c r="J7" s="35" t="s">
        <v>98</v>
      </c>
      <c r="K7" s="35" t="s">
        <v>99</v>
      </c>
      <c r="L7" s="35" t="s">
        <v>100</v>
      </c>
      <c r="M7" s="36" t="s">
        <v>101</v>
      </c>
      <c r="N7" s="36" t="s">
        <v>102</v>
      </c>
      <c r="O7" s="36">
        <v>16.36</v>
      </c>
      <c r="P7" s="36">
        <v>89.8</v>
      </c>
      <c r="Q7" s="36">
        <v>3284</v>
      </c>
      <c r="R7" s="36">
        <v>81961</v>
      </c>
      <c r="S7" s="36">
        <v>1209.5999999999999</v>
      </c>
      <c r="T7" s="36">
        <v>67.760000000000005</v>
      </c>
      <c r="U7" s="36">
        <v>13320</v>
      </c>
      <c r="V7" s="36">
        <v>6.22</v>
      </c>
      <c r="W7" s="36">
        <v>2141.48</v>
      </c>
      <c r="X7" s="36">
        <v>67.040000000000006</v>
      </c>
      <c r="Y7" s="36">
        <v>71.599999999999994</v>
      </c>
      <c r="Z7" s="36">
        <v>70.209999999999994</v>
      </c>
      <c r="AA7" s="36">
        <v>69.11</v>
      </c>
      <c r="AB7" s="36">
        <v>68.81</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2062.6</v>
      </c>
      <c r="BF7" s="36">
        <v>1989.24</v>
      </c>
      <c r="BG7" s="36">
        <v>1841.9</v>
      </c>
      <c r="BH7" s="36">
        <v>1676.92</v>
      </c>
      <c r="BI7" s="36">
        <v>1243.55</v>
      </c>
      <c r="BJ7" s="36">
        <v>1812.65</v>
      </c>
      <c r="BK7" s="36">
        <v>1764.87</v>
      </c>
      <c r="BL7" s="36">
        <v>1622.51</v>
      </c>
      <c r="BM7" s="36">
        <v>1569.13</v>
      </c>
      <c r="BN7" s="36">
        <v>1436</v>
      </c>
      <c r="BO7" s="36">
        <v>1479.31</v>
      </c>
      <c r="BP7" s="36">
        <v>78.61</v>
      </c>
      <c r="BQ7" s="36">
        <v>80.86</v>
      </c>
      <c r="BR7" s="36">
        <v>82.27</v>
      </c>
      <c r="BS7" s="36">
        <v>81.86</v>
      </c>
      <c r="BT7" s="36">
        <v>81.510000000000005</v>
      </c>
      <c r="BU7" s="36">
        <v>59.35</v>
      </c>
      <c r="BV7" s="36">
        <v>60.75</v>
      </c>
      <c r="BW7" s="36">
        <v>62.83</v>
      </c>
      <c r="BX7" s="36">
        <v>64.63</v>
      </c>
      <c r="BY7" s="36">
        <v>66.56</v>
      </c>
      <c r="BZ7" s="36">
        <v>63.5</v>
      </c>
      <c r="CA7" s="36">
        <v>189.4</v>
      </c>
      <c r="CB7" s="36">
        <v>197.33</v>
      </c>
      <c r="CC7" s="36">
        <v>203.74</v>
      </c>
      <c r="CD7" s="36">
        <v>216.43</v>
      </c>
      <c r="CE7" s="36">
        <v>223.37</v>
      </c>
      <c r="CF7" s="36">
        <v>260.48</v>
      </c>
      <c r="CG7" s="36">
        <v>256</v>
      </c>
      <c r="CH7" s="36">
        <v>250.43</v>
      </c>
      <c r="CI7" s="36">
        <v>245.75</v>
      </c>
      <c r="CJ7" s="36">
        <v>244.29</v>
      </c>
      <c r="CK7" s="36">
        <v>253.12</v>
      </c>
      <c r="CL7" s="36">
        <v>60.76</v>
      </c>
      <c r="CM7" s="36">
        <v>61.42</v>
      </c>
      <c r="CN7" s="36">
        <v>54.55</v>
      </c>
      <c r="CO7" s="36">
        <v>59.95</v>
      </c>
      <c r="CP7" s="36">
        <v>56.61</v>
      </c>
      <c r="CQ7" s="36">
        <v>40.56</v>
      </c>
      <c r="CR7" s="36">
        <v>41.59</v>
      </c>
      <c r="CS7" s="36">
        <v>42.31</v>
      </c>
      <c r="CT7" s="36">
        <v>43.65</v>
      </c>
      <c r="CU7" s="36">
        <v>43.58</v>
      </c>
      <c r="CV7" s="36">
        <v>41.06</v>
      </c>
      <c r="CW7" s="36">
        <v>81.62</v>
      </c>
      <c r="CX7" s="36">
        <v>82.64</v>
      </c>
      <c r="CY7" s="36">
        <v>83.83</v>
      </c>
      <c r="CZ7" s="36">
        <v>85.06</v>
      </c>
      <c r="DA7" s="36">
        <v>83.75</v>
      </c>
      <c r="DB7" s="36">
        <v>79.88</v>
      </c>
      <c r="DC7" s="36">
        <v>80.47</v>
      </c>
      <c r="DD7" s="36">
        <v>81.3</v>
      </c>
      <c r="DE7" s="36">
        <v>82.2</v>
      </c>
      <c r="DF7" s="36">
        <v>82.35</v>
      </c>
      <c r="DG7" s="36">
        <v>80.39</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0.1</v>
      </c>
      <c r="EJ7" s="36">
        <v>0.1</v>
      </c>
      <c r="EK7" s="36">
        <v>0.11</v>
      </c>
      <c r="EL7" s="36">
        <v>0.05</v>
      </c>
      <c r="EM7" s="36">
        <v>0.04</v>
      </c>
      <c r="EN7" s="36">
        <v>0.05</v>
      </c>
    </row>
    <row r="8" spans="1:144" x14ac:dyDescent="0.15">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x14ac:dyDescent="0.15">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x14ac:dyDescent="0.15">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2016-02-12T04:05:51Z</cp:lastPrinted>
  <dcterms:created xsi:type="dcterms:W3CDTF">2016-02-03T09:01:05Z</dcterms:created>
  <dcterms:modified xsi:type="dcterms:W3CDTF">2016-02-12T08:12:35Z</dcterms:modified>
  <cp:category/>
</cp:coreProperties>
</file>