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<sst xmlns="http://schemas.openxmlformats.org/spreadsheetml/2006/main" count="221" uniqueCount="111">
  <si>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</si>
  <si>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</si>
  <si>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</si>
  <si>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</si>
  <si>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</si>
  <si>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</si>
  <si>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</si>
  <si>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</si>
  <si>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</si>
  <si>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</si>
  <si>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</si>
  <si>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</si>
  <si>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</si>
  <si>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</si>
  <si>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</si>
  <si>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</si>
  <si>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</si>
  <si>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</si>
  <si>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</si>
  <si>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</si>
  <si>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</si>
  <si>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</si>
  <si>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</si>
  <si>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</si>
  <si>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</si>
  <si>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</si>
  <si>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</si>
  <si>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</si>
  <si>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</si>
  <si>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</si>
  <si>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</si>
  <si>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</si>
  <si>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</si>
  <si>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</si>
  <si>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</si>
  <si>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</si>
  <si>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</si>
  <si>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</si>
  <si>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</si>
  <si>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</si>
  <si>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</si>
  <si>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</si>
  <si>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</si>
  <si>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</si>
  <si>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</si>
  <si>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</si>
  <si>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</si>
  <si>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</si>
  <si>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</si>
  <si>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</si>
  <si>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</si>
  <si>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</si>
  <si>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</si>
  <si>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</si>
  <si>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</si>
  <si>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</si>
  <si>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</si>
  <si>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</si>
  <si>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</si>
  <si>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</si>
  <si>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</si>
  <si>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</si>
  <si>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</si>
  <si>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</si>
  <si>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</si>
  <si>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</si>
  <si>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</si>
  <si>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</si>
  <si>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</si>
  <si>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</si>
  <si>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</si>
  <si>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</si>
  <si>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</si>
  <si>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</si>
  <si>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</si>
  <si>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</si>
  <si>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</si>
  <si>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</si>
  <si>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</si>
  <si>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</si>
  <si>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</si>
  <si>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</si>
  <si>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</si>
  <si>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</si>
  <si>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</si>
  <si>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</si>
  <si>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</si>
  <si>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</si>
  <si>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</si>
  <si>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</si>
  <si>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</si>
  <si>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</si>
  <si>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</si>
  <si>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</si>
  <si>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</si>
  <si>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</si>
  <si>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</si>
  <si>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</si>
  <si>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</si>
  <si>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</si>
  <si>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</si>
  <si>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</si>
  <si>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</si>
  <si>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</si>
  <si>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</si>
  <si>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</si>
  <si>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</si>
  <si>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</si>
  <si>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①H22とH26を比較すると改善してきているが、地方債償還金が年々増加しているため大幅な改善が見込めない。経費削減、収入増に努め経営改善を図る必要がある。
④年々減少傾向にあるものの、類似団体に比較し高くなっている。管渠布設や長寿命化事業など今後も事業が続くことから、企業債残高の推移を確認しながら慎重に事業を行う必要がある。
⑤⑥H26で一般会計繰入金の増加により、汚水処理原価が一時的に減少した。一般会計繰入金の増加がなければ、類似団体よりも汚水処理原価は高く、経費回収率は低いため、汚水処理原価の資本費を抑制する必要がある。
⑦類似団体よりも低い状況である。これは、本荘処理区の普及率が低いことから、処理場の施設利用率が低くなっている。今後のアクションプランに基づく整備と処理区の統合・接続により施設利用率は増加する見込みである。
⑧類似団体よりも低い状況であるが、整備区域拡大に伴い毎年微増し改善傾向にある。引き続き、排水設備工事に対する補助金交付などを実施し、水洗化率向上に努める。</t>
    <rPh sb="9" eb="11">
      <t>ヒカク</t>
    </rPh>
    <rPh sb="14" eb="16">
      <t>カイゼン</t>
    </rPh>
    <rPh sb="24" eb="27">
      <t>チホウサイ</t>
    </rPh>
    <rPh sb="27" eb="30">
      <t>ショウカンキン</t>
    </rPh>
    <rPh sb="31" eb="33">
      <t>ネンネン</t>
    </rPh>
    <rPh sb="33" eb="35">
      <t>ゾウカ</t>
    </rPh>
    <rPh sb="41" eb="43">
      <t>オオハバ</t>
    </rPh>
    <rPh sb="44" eb="46">
      <t>カイゼン</t>
    </rPh>
    <rPh sb="47" eb="49">
      <t>ミコ</t>
    </rPh>
    <rPh sb="53" eb="55">
      <t>ケイヒ</t>
    </rPh>
    <rPh sb="55" eb="57">
      <t>サクゲン</t>
    </rPh>
    <rPh sb="58" eb="60">
      <t>シュウニュウ</t>
    </rPh>
    <rPh sb="60" eb="61">
      <t>ゾウ</t>
    </rPh>
    <rPh sb="62" eb="63">
      <t>ツト</t>
    </rPh>
    <rPh sb="64" eb="66">
      <t>ケイエイ</t>
    </rPh>
    <rPh sb="66" eb="68">
      <t>カイゼン</t>
    </rPh>
    <rPh sb="69" eb="70">
      <t>ハカ</t>
    </rPh>
    <rPh sb="71" eb="73">
      <t>ヒツヨウ</t>
    </rPh>
    <rPh sb="79" eb="81">
      <t>ネンネン</t>
    </rPh>
    <rPh sb="81" eb="83">
      <t>ゲンショウ</t>
    </rPh>
    <rPh sb="83" eb="85">
      <t>ケイコウ</t>
    </rPh>
    <rPh sb="92" eb="94">
      <t>ルイジ</t>
    </rPh>
    <rPh sb="94" eb="96">
      <t>ダンタイ</t>
    </rPh>
    <rPh sb="97" eb="99">
      <t>ヒカク</t>
    </rPh>
    <rPh sb="100" eb="101">
      <t>タカ</t>
    </rPh>
    <rPh sb="108" eb="110">
      <t>カンキョ</t>
    </rPh>
    <rPh sb="110" eb="112">
      <t>フセツ</t>
    </rPh>
    <rPh sb="113" eb="117">
      <t>チョウジュミョウカ</t>
    </rPh>
    <rPh sb="117" eb="119">
      <t>ジギョウ</t>
    </rPh>
    <rPh sb="121" eb="123">
      <t>コンゴ</t>
    </rPh>
    <rPh sb="124" eb="126">
      <t>ジギョウ</t>
    </rPh>
    <rPh sb="127" eb="128">
      <t>ツヅ</t>
    </rPh>
    <rPh sb="134" eb="137">
      <t>キギョウサイ</t>
    </rPh>
    <rPh sb="137" eb="139">
      <t>ザンダカ</t>
    </rPh>
    <rPh sb="140" eb="142">
      <t>スイイ</t>
    </rPh>
    <rPh sb="143" eb="145">
      <t>カクニン</t>
    </rPh>
    <rPh sb="149" eb="151">
      <t>シンチョウ</t>
    </rPh>
    <rPh sb="152" eb="154">
      <t>ジギョウ</t>
    </rPh>
    <rPh sb="155" eb="156">
      <t>オコナ</t>
    </rPh>
    <rPh sb="157" eb="159">
      <t>ヒツヨウ</t>
    </rPh>
    <rPh sb="170" eb="172">
      <t>イッパン</t>
    </rPh>
    <rPh sb="172" eb="174">
      <t>カイケイ</t>
    </rPh>
    <rPh sb="174" eb="177">
      <t>クリイレキン</t>
    </rPh>
    <rPh sb="178" eb="180">
      <t>ゾウカ</t>
    </rPh>
    <rPh sb="184" eb="186">
      <t>オスイ</t>
    </rPh>
    <rPh sb="186" eb="188">
      <t>ショリ</t>
    </rPh>
    <rPh sb="188" eb="190">
      <t>ゲンカ</t>
    </rPh>
    <rPh sb="191" eb="194">
      <t>イチジテキ</t>
    </rPh>
    <rPh sb="195" eb="197">
      <t>ゲンショウ</t>
    </rPh>
    <rPh sb="200" eb="202">
      <t>イッパン</t>
    </rPh>
    <rPh sb="202" eb="204">
      <t>カイケイ</t>
    </rPh>
    <rPh sb="204" eb="207">
      <t>クリイレキン</t>
    </rPh>
    <rPh sb="208" eb="210">
      <t>ゾウカ</t>
    </rPh>
    <rPh sb="216" eb="218">
      <t>ルイジ</t>
    </rPh>
    <rPh sb="218" eb="220">
      <t>ダンタイ</t>
    </rPh>
    <rPh sb="223" eb="225">
      <t>オスイ</t>
    </rPh>
    <rPh sb="225" eb="227">
      <t>ショリ</t>
    </rPh>
    <rPh sb="227" eb="229">
      <t>ゲンカ</t>
    </rPh>
    <rPh sb="230" eb="231">
      <t>タカ</t>
    </rPh>
    <rPh sb="233" eb="235">
      <t>ケイヒ</t>
    </rPh>
    <rPh sb="235" eb="238">
      <t>カイシュウリツ</t>
    </rPh>
    <rPh sb="239" eb="240">
      <t>ヒク</t>
    </rPh>
    <rPh sb="244" eb="246">
      <t>オスイ</t>
    </rPh>
    <rPh sb="246" eb="248">
      <t>ショリ</t>
    </rPh>
    <rPh sb="248" eb="250">
      <t>ゲンカ</t>
    </rPh>
    <rPh sb="251" eb="254">
      <t>シホンヒ</t>
    </rPh>
    <rPh sb="255" eb="257">
      <t>ヨクセイ</t>
    </rPh>
    <rPh sb="259" eb="261">
      <t>ヒツヨウ</t>
    </rPh>
    <rPh sb="267" eb="269">
      <t>ルイジ</t>
    </rPh>
    <rPh sb="269" eb="271">
      <t>ダンタイ</t>
    </rPh>
    <rPh sb="274" eb="275">
      <t>ヒク</t>
    </rPh>
    <rPh sb="276" eb="278">
      <t>ジョウキョウ</t>
    </rPh>
    <rPh sb="286" eb="288">
      <t>ホンジョウ</t>
    </rPh>
    <rPh sb="288" eb="290">
      <t>ショリ</t>
    </rPh>
    <rPh sb="290" eb="291">
      <t>ク</t>
    </rPh>
    <rPh sb="292" eb="295">
      <t>フキュウリツ</t>
    </rPh>
    <rPh sb="296" eb="297">
      <t>ヒク</t>
    </rPh>
    <rPh sb="303" eb="306">
      <t>ショリジョウ</t>
    </rPh>
    <rPh sb="307" eb="309">
      <t>シセツ</t>
    </rPh>
    <rPh sb="309" eb="312">
      <t>リヨウリツ</t>
    </rPh>
    <rPh sb="313" eb="314">
      <t>ヒク</t>
    </rPh>
    <rPh sb="321" eb="323">
      <t>コンゴ</t>
    </rPh>
    <rPh sb="333" eb="334">
      <t>モト</t>
    </rPh>
    <rPh sb="336" eb="338">
      <t>セイビ</t>
    </rPh>
    <rPh sb="339" eb="341">
      <t>ショリ</t>
    </rPh>
    <rPh sb="341" eb="342">
      <t>ク</t>
    </rPh>
    <rPh sb="351" eb="353">
      <t>シセツ</t>
    </rPh>
    <rPh sb="353" eb="356">
      <t>リヨウリツ</t>
    </rPh>
    <rPh sb="357" eb="359">
      <t>ゾウカ</t>
    </rPh>
    <rPh sb="361" eb="363">
      <t>ミコ</t>
    </rPh>
    <rPh sb="370" eb="372">
      <t>ルイジ</t>
    </rPh>
    <rPh sb="372" eb="374">
      <t>ダンタイ</t>
    </rPh>
    <rPh sb="377" eb="378">
      <t>ヒク</t>
    </rPh>
    <rPh sb="379" eb="381">
      <t>ジョウキョウ</t>
    </rPh>
    <rPh sb="386" eb="388">
      <t>セイビ</t>
    </rPh>
    <rPh sb="388" eb="390">
      <t>クイキ</t>
    </rPh>
    <rPh sb="390" eb="392">
      <t>カクダイ</t>
    </rPh>
    <rPh sb="393" eb="394">
      <t>トモナ</t>
    </rPh>
    <rPh sb="395" eb="397">
      <t>マイトシ</t>
    </rPh>
    <rPh sb="397" eb="399">
      <t>ビゾウ</t>
    </rPh>
    <rPh sb="400" eb="402">
      <t>カイゼン</t>
    </rPh>
    <rPh sb="402" eb="404">
      <t>ケイコウ</t>
    </rPh>
    <rPh sb="408" eb="409">
      <t>ヒ</t>
    </rPh>
    <rPh sb="410" eb="411">
      <t>ツヅ</t>
    </rPh>
    <rPh sb="413" eb="415">
      <t>ハイスイ</t>
    </rPh>
    <rPh sb="415" eb="417">
      <t>セツビ</t>
    </rPh>
    <rPh sb="417" eb="419">
      <t>コウジ</t>
    </rPh>
    <rPh sb="420" eb="421">
      <t>タイ</t>
    </rPh>
    <rPh sb="423" eb="426">
      <t>ホジョキン</t>
    </rPh>
    <rPh sb="426" eb="428">
      <t>コウフ</t>
    </rPh>
    <rPh sb="431" eb="433">
      <t>ジッシ</t>
    </rPh>
    <rPh sb="435" eb="438">
      <t>スイセンカ</t>
    </rPh>
    <rPh sb="438" eb="439">
      <t>リツ</t>
    </rPh>
    <rPh sb="439" eb="441">
      <t>コウジョウ</t>
    </rPh>
    <rPh sb="442" eb="443">
      <t>ツト</t>
    </rPh>
    <phoneticPr fontId="4"/>
  </si>
  <si>
    <t>　整備区域拡大のための管渠整備や施設の老朽化に伴う更新事業（長寿命化）、処理区の統合・接続に係る整備などの投資計画と財源計画のすりあわせを十分に行い、健全かつ効率的な経営を維持しつつ、計画的な投資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rPh sb="1" eb="3">
      <t>セイビ</t>
    </rPh>
    <rPh sb="3" eb="5">
      <t>クイキ</t>
    </rPh>
    <rPh sb="5" eb="7">
      <t>カクダイ</t>
    </rPh>
    <rPh sb="11" eb="13">
      <t>カンキョ</t>
    </rPh>
    <rPh sb="13" eb="15">
      <t>セイビ</t>
    </rPh>
    <rPh sb="30" eb="34">
      <t>チョウジュミョウカ</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</si>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</sst>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3009208"/>
        <c:axId val="2830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83009208"/>
        <c:axId val="283009600"/>
      </c:lineChart>
      <c:dateAx>
        <c:axId val="283009208"/>
        <c:scaling>
          <c:orientation val="minMax"/>
        </c:scaling>
        <c:delete val="1"/>
        <c:axPos val="b"/>
        <c:numFmt formatCode="ge" sourceLinked="1"/>
        <c:majorTickMark val="none"/>
        <c:minorTickMark val="none"/>
        <c:tickLblPos val="none"/>
        <c:crossAx val="283009600"/>
        <c:crosses val="autoZero"/>
        <c:auto val="1"/>
        <c:lblOffset val="100"/>
        <c:baseTimeUnit val="years"/>
      </c:dateAx>
      <c:valAx>
        <c:axId val="2830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32.700000000000003</c:v>
                </c:pt>
                <c:pt idx="1">
                  <c:v>32.71</c:v>
                </c:pt>
                <c:pt idx="2">
                  <c:v>33</c:v>
                </c:pt>
                <c:pt idx="3">
                  <c:v>43.05</c:v>
                </c:pt>
                <c:pt idx="4">
                  <c:v>44.81</c:v>
                </c:pt>
              </c:numCache>
            </c:numRef>
          </c:val>
        </c:ser>
        <c:dLbls>
          <c:showLegendKey val="0"/>
          <c:showVal val="0"/>
          <c:showCatName val="0"/>
          <c:showSerName val="0"/>
          <c:showPercent val="0"/>
          <c:showBubbleSize val="0"/>
        </c:dLbls>
        <c:gapWidth val="150"/>
        <c:axId val="310387408"/>
        <c:axId val="3103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310387408"/>
        <c:axId val="310387800"/>
      </c:lineChart>
      <c:dateAx>
        <c:axId val="310387408"/>
        <c:scaling>
          <c:orientation val="minMax"/>
        </c:scaling>
        <c:delete val="1"/>
        <c:axPos val="b"/>
        <c:numFmt formatCode="ge" sourceLinked="1"/>
        <c:majorTickMark val="none"/>
        <c:minorTickMark val="none"/>
        <c:tickLblPos val="none"/>
        <c:crossAx val="310387800"/>
        <c:crosses val="autoZero"/>
        <c:auto val="1"/>
        <c:lblOffset val="100"/>
        <c:baseTimeUnit val="years"/>
      </c:dateAx>
      <c:valAx>
        <c:axId val="3103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78.84</c:v>
                </c:pt>
                <c:pt idx="1">
                  <c:v>76.67</c:v>
                </c:pt>
                <c:pt idx="2">
                  <c:v>79.41</c:v>
                </c:pt>
                <c:pt idx="3">
                  <c:v>79.72</c:v>
                </c:pt>
                <c:pt idx="4">
                  <c:v>81.150000000000006</c:v>
                </c:pt>
              </c:numCache>
            </c:numRef>
          </c:val>
        </c:ser>
        <c:dLbls>
          <c:showLegendKey val="0"/>
          <c:showVal val="0"/>
          <c:showCatName val="0"/>
          <c:showSerName val="0"/>
          <c:showPercent val="0"/>
          <c:showBubbleSize val="0"/>
        </c:dLbls>
        <c:gapWidth val="150"/>
        <c:axId val="310388976"/>
        <c:axId val="3103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310388976"/>
        <c:axId val="310389368"/>
      </c:lineChart>
      <c:dateAx>
        <c:axId val="310388976"/>
        <c:scaling>
          <c:orientation val="minMax"/>
        </c:scaling>
        <c:delete val="1"/>
        <c:axPos val="b"/>
        <c:numFmt formatCode="ge" sourceLinked="1"/>
        <c:majorTickMark val="none"/>
        <c:minorTickMark val="none"/>
        <c:tickLblPos val="none"/>
        <c:crossAx val="310389368"/>
        <c:crosses val="autoZero"/>
        <c:auto val="1"/>
        <c:lblOffset val="100"/>
        <c:baseTimeUnit val="years"/>
      </c:dateAx>
      <c:valAx>
        <c:axId val="3103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51.88</c:v>
                </c:pt>
                <c:pt idx="1">
                  <c:v>50.59</c:v>
                </c:pt>
                <c:pt idx="2">
                  <c:v>56.21</c:v>
                </c:pt>
                <c:pt idx="3">
                  <c:v>54.57</c:v>
                </c:pt>
                <c:pt idx="4">
                  <c:v>56</c:v>
                </c:pt>
              </c:numCache>
            </c:numRef>
          </c:val>
        </c:ser>
        <c:dLbls>
          <c:showLegendKey val="0"/>
          <c:showVal val="0"/>
          <c:showCatName val="0"/>
          <c:showSerName val="0"/>
          <c:showPercent val="0"/>
          <c:showBubbleSize val="0"/>
        </c:dLbls>
        <c:gapWidth val="150"/>
        <c:axId val="310945992"/>
        <c:axId val="31094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45992"/>
        <c:axId val="310946384"/>
      </c:lineChart>
      <c:dateAx>
        <c:axId val="310945992"/>
        <c:scaling>
          <c:orientation val="minMax"/>
        </c:scaling>
        <c:delete val="1"/>
        <c:axPos val="b"/>
        <c:numFmt formatCode="ge" sourceLinked="1"/>
        <c:majorTickMark val="none"/>
        <c:minorTickMark val="none"/>
        <c:tickLblPos val="none"/>
        <c:crossAx val="310946384"/>
        <c:crosses val="autoZero"/>
        <c:auto val="1"/>
        <c:lblOffset val="100"/>
        <c:baseTimeUnit val="years"/>
      </c:dateAx>
      <c:valAx>
        <c:axId val="3109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947560"/>
        <c:axId val="31094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47560"/>
        <c:axId val="310947952"/>
      </c:lineChart>
      <c:dateAx>
        <c:axId val="310947560"/>
        <c:scaling>
          <c:orientation val="minMax"/>
        </c:scaling>
        <c:delete val="1"/>
        <c:axPos val="b"/>
        <c:numFmt formatCode="ge" sourceLinked="1"/>
        <c:majorTickMark val="none"/>
        <c:minorTickMark val="none"/>
        <c:tickLblPos val="none"/>
        <c:crossAx val="310947952"/>
        <c:crosses val="autoZero"/>
        <c:auto val="1"/>
        <c:lblOffset val="100"/>
        <c:baseTimeUnit val="years"/>
      </c:dateAx>
      <c:valAx>
        <c:axId val="31094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4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10848"/>
        <c:axId val="31461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10848"/>
        <c:axId val="314611240"/>
      </c:lineChart>
      <c:dateAx>
        <c:axId val="314610848"/>
        <c:scaling>
          <c:orientation val="minMax"/>
        </c:scaling>
        <c:delete val="1"/>
        <c:axPos val="b"/>
        <c:numFmt formatCode="ge" sourceLinked="1"/>
        <c:majorTickMark val="none"/>
        <c:minorTickMark val="none"/>
        <c:tickLblPos val="none"/>
        <c:crossAx val="314611240"/>
        <c:crosses val="autoZero"/>
        <c:auto val="1"/>
        <c:lblOffset val="100"/>
        <c:baseTimeUnit val="years"/>
      </c:dateAx>
      <c:valAx>
        <c:axId val="31461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12808"/>
        <c:axId val="31461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12808"/>
        <c:axId val="314613200"/>
      </c:lineChart>
      <c:dateAx>
        <c:axId val="314612808"/>
        <c:scaling>
          <c:orientation val="minMax"/>
        </c:scaling>
        <c:delete val="1"/>
        <c:axPos val="b"/>
        <c:numFmt formatCode="ge" sourceLinked="1"/>
        <c:majorTickMark val="none"/>
        <c:minorTickMark val="none"/>
        <c:tickLblPos val="none"/>
        <c:crossAx val="314613200"/>
        <c:crosses val="autoZero"/>
        <c:auto val="1"/>
        <c:lblOffset val="100"/>
        <c:baseTimeUnit val="years"/>
      </c:dateAx>
      <c:valAx>
        <c:axId val="31461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10456"/>
        <c:axId val="31461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10456"/>
        <c:axId val="314610064"/>
      </c:lineChart>
      <c:dateAx>
        <c:axId val="314610456"/>
        <c:scaling>
          <c:orientation val="minMax"/>
        </c:scaling>
        <c:delete val="1"/>
        <c:axPos val="b"/>
        <c:numFmt formatCode="ge" sourceLinked="1"/>
        <c:majorTickMark val="none"/>
        <c:minorTickMark val="none"/>
        <c:tickLblPos val="none"/>
        <c:crossAx val="314610064"/>
        <c:crosses val="autoZero"/>
        <c:auto val="1"/>
        <c:lblOffset val="100"/>
        <c:baseTimeUnit val="years"/>
      </c:dateAx>
      <c:valAx>
        <c:axId val="31461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2645.67</c:v>
                </c:pt>
                <c:pt idx="1">
                  <c:v>2538.84</c:v>
                </c:pt>
                <c:pt idx="2">
                  <c:v>2502.84</c:v>
                </c:pt>
                <c:pt idx="3">
                  <c:v>2317.61</c:v>
                </c:pt>
                <c:pt idx="4">
                  <c:v>1699.91</c:v>
                </c:pt>
              </c:numCache>
            </c:numRef>
          </c:val>
        </c:ser>
        <c:dLbls>
          <c:showLegendKey val="0"/>
          <c:showVal val="0"/>
          <c:showCatName val="0"/>
          <c:showSerName val="0"/>
          <c:showPercent val="0"/>
          <c:showBubbleSize val="0"/>
        </c:dLbls>
        <c:gapWidth val="150"/>
        <c:axId val="314612416"/>
        <c:axId val="31959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14612416"/>
        <c:axId val="319595704"/>
      </c:lineChart>
      <c:dateAx>
        <c:axId val="314612416"/>
        <c:scaling>
          <c:orientation val="minMax"/>
        </c:scaling>
        <c:delete val="1"/>
        <c:axPos val="b"/>
        <c:numFmt formatCode="ge" sourceLinked="1"/>
        <c:majorTickMark val="none"/>
        <c:minorTickMark val="none"/>
        <c:tickLblPos val="none"/>
        <c:crossAx val="319595704"/>
        <c:crosses val="autoZero"/>
        <c:auto val="1"/>
        <c:lblOffset val="100"/>
        <c:baseTimeUnit val="years"/>
      </c:dateAx>
      <c:valAx>
        <c:axId val="31959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38.96</c:v>
                </c:pt>
                <c:pt idx="1">
                  <c:v>37.78</c:v>
                </c:pt>
                <c:pt idx="2">
                  <c:v>43.32</c:v>
                </c:pt>
                <c:pt idx="3">
                  <c:v>48.39</c:v>
                </c:pt>
                <c:pt idx="4">
                  <c:v>75.94</c:v>
                </c:pt>
              </c:numCache>
            </c:numRef>
          </c:val>
        </c:ser>
        <c:dLbls>
          <c:showLegendKey val="0"/>
          <c:showVal val="0"/>
          <c:showCatName val="0"/>
          <c:showSerName val="0"/>
          <c:showPercent val="0"/>
          <c:showBubbleSize val="0"/>
        </c:dLbls>
        <c:gapWidth val="150"/>
        <c:axId val="319596880"/>
        <c:axId val="31959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319596880"/>
        <c:axId val="319597272"/>
      </c:lineChart>
      <c:dateAx>
        <c:axId val="319596880"/>
        <c:scaling>
          <c:orientation val="minMax"/>
        </c:scaling>
        <c:delete val="1"/>
        <c:axPos val="b"/>
        <c:numFmt formatCode="ge" sourceLinked="1"/>
        <c:majorTickMark val="none"/>
        <c:minorTickMark val="none"/>
        <c:tickLblPos val="none"/>
        <c:crossAx val="319597272"/>
        <c:crosses val="autoZero"/>
        <c:auto val="1"/>
        <c:lblOffset val="100"/>
        <c:baseTimeUnit val="years"/>
      </c:dateAx>
      <c:valAx>
        <c:axId val="3195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407.53</c:v>
                </c:pt>
                <c:pt idx="1">
                  <c:v>431.34</c:v>
                </c:pt>
                <c:pt idx="2">
                  <c:v>390.43</c:v>
                </c:pt>
                <c:pt idx="3">
                  <c:v>361.74</c:v>
                </c:pt>
                <c:pt idx="4">
                  <c:v>236.71</c:v>
                </c:pt>
              </c:numCache>
            </c:numRef>
          </c:val>
        </c:ser>
        <c:dLbls>
          <c:showLegendKey val="0"/>
          <c:showVal val="0"/>
          <c:showCatName val="0"/>
          <c:showSerName val="0"/>
          <c:showPercent val="0"/>
          <c:showBubbleSize val="0"/>
        </c:dLbls>
        <c:gapWidth val="150"/>
        <c:axId val="310949128"/>
        <c:axId val="31038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310949128"/>
        <c:axId val="310386232"/>
      </c:lineChart>
      <c:dateAx>
        <c:axId val="310949128"/>
        <c:scaling>
          <c:orientation val="minMax"/>
        </c:scaling>
        <c:delete val="1"/>
        <c:axPos val="b"/>
        <c:numFmt formatCode="ge" sourceLinked="1"/>
        <c:majorTickMark val="none"/>
        <c:minorTickMark val="none"/>
        <c:tickLblPos val="none"/>
        <c:crossAx val="310386232"/>
        <c:crosses val="autoZero"/>
        <c:auto val="1"/>
        <c:lblOffset val="100"/>
        <c:baseTimeUnit val="years"/>
      </c:dateAx>
      <c:valAx>
        <c:axId val="3103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4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26.47</v>
      </c>
      <c r="Q10" s="63"/>
      <c r="R10" s="63"/>
      <c r="S10" s="63"/>
      <c r="T10" s="63"/>
      <c r="U10" s="63"/>
      <c r="V10" s="63"/>
      <c r="W10" s="63">
        <f>データ!P6</f>
        <v>87.55</v>
      </c>
      <c r="X10" s="63"/>
      <c r="Y10" s="63"/>
      <c r="Z10" s="63"/>
      <c r="AA10" s="63"/>
      <c r="AB10" s="63"/>
      <c r="AC10" s="63"/>
      <c r="AD10" s="64">
        <f>データ!Q6</f>
        <v>3284</v>
      </c>
      <c r="AE10" s="64"/>
      <c r="AF10" s="64"/>
      <c r="AG10" s="64"/>
      <c r="AH10" s="64"/>
      <c r="AI10" s="64"/>
      <c r="AJ10" s="64"/>
      <c r="AK10" s="2"/>
      <c r="AL10" s="64">
        <f>データ!U6</f>
        <v>21546</v>
      </c>
      <c r="AM10" s="64"/>
      <c r="AN10" s="64"/>
      <c r="AO10" s="64"/>
      <c r="AP10" s="64"/>
      <c r="AQ10" s="64"/>
      <c r="AR10" s="64"/>
      <c r="AS10" s="64"/>
      <c r="AT10" s="63">
        <f>データ!V6</f>
        <v>5.81</v>
      </c>
      <c r="AU10" s="63"/>
      <c r="AV10" s="63"/>
      <c r="AW10" s="63"/>
      <c r="AX10" s="63"/>
      <c r="AY10" s="63"/>
      <c r="AZ10" s="63"/>
      <c r="BA10" s="63"/>
      <c r="BB10" s="63">
        <f>データ!W6</f>
        <v>3708.43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52108</v>
      </c>
      <c r="D6" s="31">
        <f t="shared" si="3"/>
        <v>47</v>
      </c>
      <c r="E6" s="31">
        <f t="shared" si="3"/>
        <v>17</v>
      </c>
      <c r="F6" s="31">
        <f t="shared" si="3"/>
        <v>1</v>
      </c>
      <c r="G6" s="31">
        <f t="shared" si="3"/>
        <v>0</v>
      </c>
      <c r="H6" s="31" t="str">
        <f t="shared" si="3"/>
        <v>秋田県　由利本荘市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26.47</v>
      </c>
      <c r="P6" s="32">
        <f t="shared" si="3"/>
        <v>87.55</v>
      </c>
      <c r="Q6" s="32">
        <f t="shared" si="3"/>
        <v>3284</v>
      </c>
      <c r="R6" s="32">
        <f t="shared" si="3"/>
        <v>81961</v>
      </c>
      <c r="S6" s="32">
        <f t="shared" si="3"/>
        <v>1209.5999999999999</v>
      </c>
      <c r="T6" s="32">
        <f t="shared" si="3"/>
        <v>67.760000000000005</v>
      </c>
      <c r="U6" s="32">
        <f t="shared" si="3"/>
        <v>21546</v>
      </c>
      <c r="V6" s="32">
        <f t="shared" si="3"/>
        <v>5.81</v>
      </c>
      <c r="W6" s="32">
        <f t="shared" si="3"/>
        <v>3708.43</v>
      </c>
      <c r="X6" s="33">
        <f>IF(X7="",NA(),X7)</f>
        <v>51.88</v>
      </c>
      <c r="Y6" s="33">
        <f t="shared" ref="Y6:AG6" si="4">IF(Y7="",NA(),Y7)</f>
        <v>50.59</v>
      </c>
      <c r="Z6" s="33">
        <f t="shared" si="4"/>
        <v>56.21</v>
      </c>
      <c r="AA6" s="33">
        <f t="shared" si="4"/>
        <v>54.57</v>
      </c>
      <c r="AB6" s="33">
        <f t="shared" si="4"/>
        <v>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2645.67</v>
      </c>
      <c r="BF6" s="33">
        <f t="shared" ref="BF6:BN6" si="7">IF(BF7="",NA(),BF7)</f>
        <v>2538.84</v>
      </c>
      <c r="BG6" s="33">
        <f t="shared" si="7"/>
        <v>2502.84</v>
      </c>
      <c r="BH6" s="33">
        <f t="shared" si="7"/>
        <v>2317.61</v>
      </c>
      <c r="BI6" s="33">
        <f t="shared" si="7"/>
        <v>1699.91</v>
      </c>
      <c r="BJ6" s="33">
        <f t="shared" si="7"/>
        <v>1320.98</v>
      </c>
      <c r="BK6" s="33">
        <f t="shared" si="7"/>
        <v>1334.01</v>
      </c>
      <c r="BL6" s="33">
        <f t="shared" si="7"/>
        <v>1273.52</v>
      </c>
      <c r="BM6" s="33">
        <f t="shared" si="7"/>
        <v>1209.95</v>
      </c>
      <c r="BN6" s="33">
        <f t="shared" si="7"/>
        <v>1136.5</v>
      </c>
      <c r="BO6" s="32" t="str">
        <f>IF(BO7="","",IF(BO7="-","【-】","【"&amp;SUBSTITUTE(TEXT(BO7,"#,##0.00"),"-","△")&amp;"】"))</f>
        <v>【776.35】</v>
      </c>
      <c r="BP6" s="33">
        <f>IF(BP7="",NA(),BP7)</f>
        <v>38.96</v>
      </c>
      <c r="BQ6" s="33">
        <f t="shared" ref="BQ6:BY6" si="8">IF(BQ7="",NA(),BQ7)</f>
        <v>37.78</v>
      </c>
      <c r="BR6" s="33">
        <f t="shared" si="8"/>
        <v>43.32</v>
      </c>
      <c r="BS6" s="33">
        <f t="shared" si="8"/>
        <v>48.39</v>
      </c>
      <c r="BT6" s="33">
        <f t="shared" si="8"/>
        <v>75.94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407.53</v>
      </c>
      <c r="CB6" s="33">
        <f t="shared" ref="CB6:CJ6" si="9">IF(CB7="",NA(),CB7)</f>
        <v>431.34</v>
      </c>
      <c r="CC6" s="33">
        <f t="shared" si="9"/>
        <v>390.43</v>
      </c>
      <c r="CD6" s="33">
        <f t="shared" si="9"/>
        <v>361.74</v>
      </c>
      <c r="CE6" s="33">
        <f t="shared" si="9"/>
        <v>236.71</v>
      </c>
      <c r="CF6" s="33">
        <f t="shared" si="9"/>
        <v>222.94</v>
      </c>
      <c r="CG6" s="33">
        <f t="shared" si="9"/>
        <v>224.83</v>
      </c>
      <c r="CH6" s="33">
        <f t="shared" si="9"/>
        <v>224.94</v>
      </c>
      <c r="CI6" s="33">
        <f t="shared" si="9"/>
        <v>220.67</v>
      </c>
      <c r="CJ6" s="33">
        <f t="shared" si="9"/>
        <v>217.82</v>
      </c>
      <c r="CK6" s="32" t="str">
        <f>IF(CK7="","",IF(CK7="-","【-】","【"&amp;SUBSTITUTE(TEXT(CK7,"#,##0.00"),"-","△")&amp;"】"))</f>
        <v>【142.28】</v>
      </c>
      <c r="CL6" s="33">
        <f>IF(CL7="",NA(),CL7)</f>
        <v>32.700000000000003</v>
      </c>
      <c r="CM6" s="33">
        <f t="shared" ref="CM6:CU6" si="10">IF(CM7="",NA(),CM7)</f>
        <v>32.71</v>
      </c>
      <c r="CN6" s="33">
        <f t="shared" si="10"/>
        <v>33</v>
      </c>
      <c r="CO6" s="33">
        <f t="shared" si="10"/>
        <v>43.05</v>
      </c>
      <c r="CP6" s="33">
        <f t="shared" si="10"/>
        <v>44.81</v>
      </c>
      <c r="CQ6" s="33">
        <f t="shared" si="10"/>
        <v>53.07</v>
      </c>
      <c r="CR6" s="33">
        <f t="shared" si="10"/>
        <v>53.79</v>
      </c>
      <c r="CS6" s="33">
        <f t="shared" si="10"/>
        <v>55.41</v>
      </c>
      <c r="CT6" s="33">
        <f t="shared" si="10"/>
        <v>55.81</v>
      </c>
      <c r="CU6" s="33">
        <f t="shared" si="10"/>
        <v>54.44</v>
      </c>
      <c r="CV6" s="32" t="str">
        <f>IF(CV7="","",IF(CV7="-","【-】","【"&amp;SUBSTITUTE(TEXT(CV7,"#,##0.00"),"-","△")&amp;"】"))</f>
        <v>【60.35】</v>
      </c>
      <c r="CW6" s="33">
        <f>IF(CW7="",NA(),CW7)</f>
        <v>78.84</v>
      </c>
      <c r="CX6" s="33">
        <f t="shared" ref="CX6:DF6" si="11">IF(CX7="",NA(),CX7)</f>
        <v>76.67</v>
      </c>
      <c r="CY6" s="33">
        <f t="shared" si="11"/>
        <v>79.41</v>
      </c>
      <c r="CZ6" s="33">
        <f t="shared" si="11"/>
        <v>79.72</v>
      </c>
      <c r="DA6" s="33">
        <f t="shared" si="11"/>
        <v>81.150000000000006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x14ac:dyDescent="0.15">
      <c r="A7" s="26"/>
      <c r="B7" s="35">
        <v>2014</v>
      </c>
      <c r="C7" s="35">
        <v>52108</v>
      </c>
      <c r="D7" s="35">
        <v>47</v>
      </c>
      <c r="E7" s="35">
        <v>17</v>
      </c>
      <c r="F7" s="35">
        <v>1</v>
      </c>
      <c r="G7" s="35">
        <v>0</v>
      </c>
      <c r="H7" s="35" t="s">
        <v>96</v>
      </c>
      <c r="I7" s="35" t="s">
        <v>97</v>
      </c>
      <c r="J7" s="35" t="s">
        <v>98</v>
      </c>
      <c r="K7" s="35" t="s">
        <v>99</v>
      </c>
      <c r="L7" s="35" t="s">
        <v>100</v>
      </c>
      <c r="M7" s="36" t="s">
        <v>101</v>
      </c>
      <c r="N7" s="36" t="s">
        <v>102</v>
      </c>
      <c r="O7" s="36">
        <v>26.47</v>
      </c>
      <c r="P7" s="36">
        <v>87.55</v>
      </c>
      <c r="Q7" s="36">
        <v>3284</v>
      </c>
      <c r="R7" s="36">
        <v>81961</v>
      </c>
      <c r="S7" s="36">
        <v>1209.5999999999999</v>
      </c>
      <c r="T7" s="36">
        <v>67.760000000000005</v>
      </c>
      <c r="U7" s="36">
        <v>21546</v>
      </c>
      <c r="V7" s="36">
        <v>5.81</v>
      </c>
      <c r="W7" s="36">
        <v>3708.43</v>
      </c>
      <c r="X7" s="36">
        <v>51.88</v>
      </c>
      <c r="Y7" s="36">
        <v>50.59</v>
      </c>
      <c r="Z7" s="36">
        <v>56.21</v>
      </c>
      <c r="AA7" s="36">
        <v>54.57</v>
      </c>
      <c r="AB7" s="36">
        <v>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2645.67</v>
      </c>
      <c r="BF7" s="36">
        <v>2538.84</v>
      </c>
      <c r="BG7" s="36">
        <v>2502.84</v>
      </c>
      <c r="BH7" s="36">
        <v>2317.61</v>
      </c>
      <c r="BI7" s="36">
        <v>1699.91</v>
      </c>
      <c r="BJ7" s="36">
        <v>1320.98</v>
      </c>
      <c r="BK7" s="36">
        <v>1334.01</v>
      </c>
      <c r="BL7" s="36">
        <v>1273.52</v>
      </c>
      <c r="BM7" s="36">
        <v>1209.95</v>
      </c>
      <c r="BN7" s="36">
        <v>1136.5</v>
      </c>
      <c r="BO7" s="36">
        <v>776.35</v>
      </c>
      <c r="BP7" s="36">
        <v>38.96</v>
      </c>
      <c r="BQ7" s="36">
        <v>37.78</v>
      </c>
      <c r="BR7" s="36">
        <v>43.32</v>
      </c>
      <c r="BS7" s="36">
        <v>48.39</v>
      </c>
      <c r="BT7" s="36">
        <v>75.94</v>
      </c>
      <c r="BU7" s="36">
        <v>68.63</v>
      </c>
      <c r="BV7" s="36">
        <v>67.14</v>
      </c>
      <c r="BW7" s="36">
        <v>67.849999999999994</v>
      </c>
      <c r="BX7" s="36">
        <v>69.48</v>
      </c>
      <c r="BY7" s="36">
        <v>71.650000000000006</v>
      </c>
      <c r="BZ7" s="36">
        <v>96.57</v>
      </c>
      <c r="CA7" s="36">
        <v>407.53</v>
      </c>
      <c r="CB7" s="36">
        <v>431.34</v>
      </c>
      <c r="CC7" s="36">
        <v>390.43</v>
      </c>
      <c r="CD7" s="36">
        <v>361.74</v>
      </c>
      <c r="CE7" s="36">
        <v>236.71</v>
      </c>
      <c r="CF7" s="36">
        <v>222.94</v>
      </c>
      <c r="CG7" s="36">
        <v>224.83</v>
      </c>
      <c r="CH7" s="36">
        <v>224.94</v>
      </c>
      <c r="CI7" s="36">
        <v>220.67</v>
      </c>
      <c r="CJ7" s="36">
        <v>217.82</v>
      </c>
      <c r="CK7" s="36">
        <v>142.28</v>
      </c>
      <c r="CL7" s="36">
        <v>32.700000000000003</v>
      </c>
      <c r="CM7" s="36">
        <v>32.71</v>
      </c>
      <c r="CN7" s="36">
        <v>33</v>
      </c>
      <c r="CO7" s="36">
        <v>43.05</v>
      </c>
      <c r="CP7" s="36">
        <v>44.81</v>
      </c>
      <c r="CQ7" s="36">
        <v>53.07</v>
      </c>
      <c r="CR7" s="36">
        <v>53.79</v>
      </c>
      <c r="CS7" s="36">
        <v>55.41</v>
      </c>
      <c r="CT7" s="36">
        <v>55.81</v>
      </c>
      <c r="CU7" s="36">
        <v>54.44</v>
      </c>
      <c r="CV7" s="36">
        <v>60.35</v>
      </c>
      <c r="CW7" s="36">
        <v>78.84</v>
      </c>
      <c r="CX7" s="36">
        <v>76.67</v>
      </c>
      <c r="CY7" s="36">
        <v>79.41</v>
      </c>
      <c r="CZ7" s="36">
        <v>79.72</v>
      </c>
      <c r="DA7" s="36">
        <v>81.150000000000006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2016-02-12T08:07:20Z</cp:lastPrinted>
  <dcterms:created xsi:type="dcterms:W3CDTF">2016-02-03T08:47:23Z</dcterms:created>
  <dcterms:modified xsi:type="dcterms:W3CDTF">2016-02-12T08:12:45Z</dcterms:modified>
  <cp:category/>
</cp:coreProperties>
</file>