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41 諸調査\公営企業\H29調査・通知等\(20180129)公営企業に係る「経営比較分析表」の分析等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<sst xmlns="http://schemas.openxmlformats.org/spreadsheetml/2006/main" count="240" uniqueCount="125">
  <si>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</si>
  <si>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</si>
  <si>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</si>
  <si>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</si>
  <si>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</si>
  <si>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</si>
  <si>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</si>
  <si>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</si>
  <si>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</si>
  <si>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</si>
  <si>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</si>
  <si>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</si>
  <si>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</si>
  <si>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</si>
  <si>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</si>
  <si>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</si>
  <si>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</si>
  <si>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</si>
  <si>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</si>
  <si>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</si>
  <si>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</si>
  <si>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</si>
  <si>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</si>
  <si>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</si>
  <si>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</si>
  <si>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</si>
  <si>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</si>
  <si>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</si>
  <si>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</si>
  <si>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</si>
  <si>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</si>
  <si>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</si>
  <si>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</si>
  <si>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</si>
  <si>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</si>
  <si>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</si>
  <si>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</si>
  <si>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</si>
  <si>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</si>
  <si>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</si>
  <si>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</si>
  <si>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</si>
  <si>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</si>
  <si>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</si>
  <si>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</si>
  <si>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</si>
  <si>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</si>
  <si>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</si>
  <si>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</si>
  <si>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</si>
  <si>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</si>
  <si>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</si>
  <si>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</si>
  <si>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</si>
  <si>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</si>
  <si>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</si>
  <si>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</si>
  <si>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</si>
  <si>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</si>
  <si>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</si>
  <si>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</si>
  <si>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</si>
  <si>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</si>
  <si>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</si>
  <si>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</si>
  <si>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</si>
  <si>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</si>
  <si>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</si>
  <si>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</si>
  <si>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</si>
  <si>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</si>
  <si>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</si>
  <si>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</si>
  <si>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</si>
  <si>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</si>
  <si>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</si>
  <si>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</si>
  <si>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</si>
  <si>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</si>
  <si>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</si>
  <si>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</si>
  <si>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</si>
  <si>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</si>
  <si>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</si>
  <si>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</si>
  <si>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</si>
  <si>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</si>
  <si>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</si>
  <si>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</si>
  <si>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</si>
  <si>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</si>
  <si>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</si>
  <si>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</si>
  <si>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</si>
  <si>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</si>
  <si>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</si>
  <si>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</si>
  <si>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</si>
  <si>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</si>
  <si>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</si>
  <si>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</si>
  <si>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</si>
  <si>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</si>
  <si>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</si>
  <si>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</si>
  <si>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</si>
  <si>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</si>
  <si>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</si>
  <si>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</si>
  <si>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由利本荘市</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</si>
  <si>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</si>
  <si>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</si>
  <si>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</si>
  <si>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</si>
  <si>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</si>
  <si>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</si>
  <si>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</si>
  <si>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</si>
  <si>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</si>
  <si>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</si>
  <si>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</si>
  <si>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管渠耐用年数まで至っていないが、将来の改築等を見据え財源を確保しつつ、投資計画に沿った更新を行う必要がある。</t>
    <phoneticPr fontId="7"/>
  </si>
  <si>
    <t>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7"/>
  </si>
  <si>
    <t>①突発的な修繕が無く前年度に比較し改善されたが、人口減少による料金収入が減少しているため、今後水洗化率の向上や更なる費用削減を図り経営改善を図っていく必要がある。
④は、類似団体平均値と比較し少なくなっている。今後事業の予定がないため大幅な増加にならない見込みである。
⑤は、類似団体平均値と比べ高くなってはいるが、今後も引き続き維持管理費の削減や接続率の向上による有収水量を増加させる取組など経営改善を図る必要がある。
⑦⑧は、類似団体平均値と比べ劣っているため、今後も引き続き排水設備工事に対する補助金交付や広報掲載、戸別訪問による普及活動を行い水洗化率向上に努める。</t>
    <rPh sb="10" eb="13">
      <t>ゼンネンド</t>
    </rPh>
    <rPh sb="14" eb="16">
      <t>ヒカク</t>
    </rPh>
    <rPh sb="17" eb="19">
      <t>カイゼン</t>
    </rPh>
    <rPh sb="24" eb="26">
      <t>ジンコウ</t>
    </rPh>
    <rPh sb="26" eb="28">
      <t>ゲンショウ</t>
    </rPh>
    <rPh sb="31" eb="33">
      <t>リョウキン</t>
    </rPh>
    <rPh sb="33" eb="35">
      <t>シュウニュウ</t>
    </rPh>
    <rPh sb="36" eb="38">
      <t>ゲンショウ</t>
    </rPh>
    <rPh sb="94" eb="96">
      <t>ヒカク</t>
    </rPh>
    <rPh sb="97" eb="98">
      <t>スク</t>
    </rPh>
    <rPh sb="106" eb="108">
      <t>コンゴ</t>
    </rPh>
    <rPh sb="108" eb="110">
      <t>ジギョウ</t>
    </rPh>
    <rPh sb="111" eb="113">
      <t>ヨテイ</t>
    </rPh>
    <rPh sb="163" eb="164">
      <t>ヒ</t>
    </rPh>
    <rPh sb="165" eb="166">
      <t>ツヅ</t>
    </rPh>
    <rPh sb="264" eb="266">
      <t>コベツ</t>
    </rPh>
    <rPh sb="266" eb="268">
      <t>ホウモン</t>
    </rPh>
    <rPh sb="271" eb="273">
      <t>フキュウ</t>
    </rPh>
    <rPh sb="273" eb="275">
      <t>カツドウ</t>
    </rPh>
    <rPh sb="276" eb="277">
      <t>オコナ</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</si>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</sst>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079768"/>
        <c:axId val="20208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0.01</c:v>
                </c:pt>
              </c:numCache>
            </c:numRef>
          </c:val>
          <c:smooth val="0"/>
        </c:ser>
        <c:dLbls>
          <c:showLegendKey val="0"/>
          <c:showVal val="0"/>
          <c:showCatName val="0"/>
          <c:showSerName val="0"/>
          <c:showPercent val="0"/>
          <c:showBubbleSize val="0"/>
        </c:dLbls>
        <c:marker val="1"/>
        <c:smooth val="0"/>
        <c:axId val="202079768"/>
        <c:axId val="202080152"/>
      </c:lineChart>
      <c:dateAx>
        <c:axId val="202079768"/>
        <c:scaling>
          <c:orientation val="minMax"/>
        </c:scaling>
        <c:delete val="1"/>
        <c:axPos val="b"/>
        <c:numFmt formatCode="ge" sourceLinked="1"/>
        <c:majorTickMark val="none"/>
        <c:minorTickMark val="none"/>
        <c:tickLblPos val="none"/>
        <c:crossAx val="202080152"/>
        <c:crosses val="autoZero"/>
        <c:auto val="1"/>
        <c:lblOffset val="100"/>
        <c:baseTimeUnit val="years"/>
      </c:dateAx>
      <c:valAx>
        <c:axId val="20208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797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64.040000000000006</c:v>
                </c:pt>
                <c:pt idx="1">
                  <c:v>62.94</c:v>
                </c:pt>
                <c:pt idx="2">
                  <c:v>60.47</c:v>
                </c:pt>
                <c:pt idx="3">
                  <c:v>47.77</c:v>
                </c:pt>
                <c:pt idx="4">
                  <c:v>64.599999999999994</c:v>
                </c:pt>
              </c:numCache>
            </c:numRef>
          </c:val>
        </c:ser>
        <c:dLbls>
          <c:showLegendKey val="0"/>
          <c:showVal val="0"/>
          <c:showCatName val="0"/>
          <c:showSerName val="0"/>
          <c:showPercent val="0"/>
          <c:showBubbleSize val="0"/>
        </c:dLbls>
        <c:gapWidth val="150"/>
        <c:axId val="202161120"/>
        <c:axId val="2021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161120"/>
        <c:axId val="202163552"/>
      </c:lineChart>
      <c:dateAx>
        <c:axId val="202161120"/>
        <c:scaling>
          <c:orientation val="minMax"/>
        </c:scaling>
        <c:delete val="1"/>
        <c:axPos val="b"/>
        <c:numFmt formatCode="ge" sourceLinked="1"/>
        <c:majorTickMark val="none"/>
        <c:minorTickMark val="none"/>
        <c:tickLblPos val="none"/>
        <c:crossAx val="202163552"/>
        <c:crosses val="autoZero"/>
        <c:auto val="1"/>
        <c:lblOffset val="100"/>
        <c:baseTimeUnit val="years"/>
      </c:dateAx>
      <c:valAx>
        <c:axId val="2021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451056"/>
        <c:axId val="20215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451056"/>
        <c:axId val="202154792"/>
      </c:lineChart>
      <c:dateAx>
        <c:axId val="201451056"/>
        <c:scaling>
          <c:orientation val="minMax"/>
        </c:scaling>
        <c:delete val="1"/>
        <c:axPos val="b"/>
        <c:numFmt formatCode="ge" sourceLinked="1"/>
        <c:majorTickMark val="none"/>
        <c:minorTickMark val="none"/>
        <c:tickLblPos val="none"/>
        <c:crossAx val="202154792"/>
        <c:crosses val="autoZero"/>
        <c:auto val="1"/>
        <c:lblOffset val="100"/>
        <c:baseTimeUnit val="years"/>
      </c:dateAx>
      <c:valAx>
        <c:axId val="20215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5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327520"/>
        <c:axId val="20063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327520"/>
        <c:axId val="200633192"/>
      </c:lineChart>
      <c:dateAx>
        <c:axId val="202327520"/>
        <c:scaling>
          <c:orientation val="minMax"/>
        </c:scaling>
        <c:delete val="1"/>
        <c:axPos val="b"/>
        <c:numFmt formatCode="ge" sourceLinked="1"/>
        <c:majorTickMark val="none"/>
        <c:minorTickMark val="none"/>
        <c:tickLblPos val="none"/>
        <c:crossAx val="200633192"/>
        <c:crosses val="autoZero"/>
        <c:auto val="1"/>
        <c:lblOffset val="100"/>
        <c:baseTimeUnit val="years"/>
      </c:dateAx>
      <c:valAx>
        <c:axId val="20063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617608"/>
        <c:axId val="20261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617608"/>
        <c:axId val="202618000"/>
      </c:lineChart>
      <c:dateAx>
        <c:axId val="202617608"/>
        <c:scaling>
          <c:orientation val="minMax"/>
        </c:scaling>
        <c:delete val="1"/>
        <c:axPos val="b"/>
        <c:numFmt formatCode="ge" sourceLinked="1"/>
        <c:majorTickMark val="none"/>
        <c:minorTickMark val="none"/>
        <c:tickLblPos val="none"/>
        <c:crossAx val="202618000"/>
        <c:crosses val="autoZero"/>
        <c:auto val="1"/>
        <c:lblOffset val="100"/>
        <c:baseTimeUnit val="years"/>
      </c:dateAx>
      <c:valAx>
        <c:axId val="20261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1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619176"/>
        <c:axId val="20261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619176"/>
        <c:axId val="202619568"/>
      </c:lineChart>
      <c:dateAx>
        <c:axId val="202619176"/>
        <c:scaling>
          <c:orientation val="minMax"/>
        </c:scaling>
        <c:delete val="1"/>
        <c:axPos val="b"/>
        <c:numFmt formatCode="ge" sourceLinked="1"/>
        <c:majorTickMark val="none"/>
        <c:minorTickMark val="none"/>
        <c:tickLblPos val="none"/>
        <c:crossAx val="202619568"/>
        <c:crosses val="autoZero"/>
        <c:auto val="1"/>
        <c:lblOffset val="100"/>
        <c:baseTimeUnit val="years"/>
      </c:dateAx>
      <c:valAx>
        <c:axId val="20261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1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1893.38</c:v>
                </c:pt>
                <c:pt idx="1">
                  <c:v>2634.88</c:v>
                </c:pt>
                <c:pt idx="2">
                  <c:v>2255.02</c:v>
                </c:pt>
                <c:pt idx="3">
                  <c:v>1924.82</c:v>
                </c:pt>
                <c:pt idx="4">
                  <c:v>1051.3900000000001</c:v>
                </c:pt>
              </c:numCache>
            </c:numRef>
          </c:val>
        </c:ser>
        <c:dLbls>
          <c:showLegendKey val="0"/>
          <c:showVal val="0"/>
          <c:showCatName val="0"/>
          <c:showSerName val="0"/>
          <c:showPercent val="0"/>
          <c:showBubbleSize val="0"/>
        </c:dLbls>
        <c:gapWidth val="150"/>
        <c:axId val="200638288"/>
        <c:axId val="20063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3394.76</c:v>
                </c:pt>
                <c:pt idx="1">
                  <c:v>3189.89</c:v>
                </c:pt>
                <c:pt idx="2">
                  <c:v>2585.83</c:v>
                </c:pt>
                <c:pt idx="3">
                  <c:v>2464.06</c:v>
                </c:pt>
                <c:pt idx="4">
                  <c:v>1914.94</c:v>
                </c:pt>
              </c:numCache>
            </c:numRef>
          </c:val>
          <c:smooth val="0"/>
        </c:ser>
        <c:dLbls>
          <c:showLegendKey val="0"/>
          <c:showVal val="0"/>
          <c:showCatName val="0"/>
          <c:showSerName val="0"/>
          <c:showPercent val="0"/>
          <c:showBubbleSize val="0"/>
        </c:dLbls>
        <c:marker val="1"/>
        <c:smooth val="0"/>
        <c:axId val="200638288"/>
        <c:axId val="200637896"/>
      </c:lineChart>
      <c:dateAx>
        <c:axId val="200638288"/>
        <c:scaling>
          <c:orientation val="minMax"/>
        </c:scaling>
        <c:delete val="1"/>
        <c:axPos val="b"/>
        <c:numFmt formatCode="ge" sourceLinked="1"/>
        <c:majorTickMark val="none"/>
        <c:minorTickMark val="none"/>
        <c:tickLblPos val="none"/>
        <c:crossAx val="200637896"/>
        <c:crosses val="autoZero"/>
        <c:auto val="1"/>
        <c:lblOffset val="100"/>
        <c:baseTimeUnit val="years"/>
      </c:dateAx>
      <c:valAx>
        <c:axId val="20063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3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57.76</c:v>
                </c:pt>
                <c:pt idx="1">
                  <c:v>54.13</c:v>
                </c:pt>
                <c:pt idx="2">
                  <c:v>47.43</c:v>
                </c:pt>
                <c:pt idx="3">
                  <c:v>24.24</c:v>
                </c:pt>
                <c:pt idx="4">
                  <c:v>29.17</c:v>
                </c:pt>
              </c:numCache>
            </c:numRef>
          </c:val>
        </c:ser>
        <c:dLbls>
          <c:showLegendKey val="0"/>
          <c:showVal val="0"/>
          <c:showCatName val="0"/>
          <c:showSerName val="0"/>
          <c:showPercent val="0"/>
          <c:showBubbleSize val="0"/>
        </c:dLbls>
        <c:gapWidth val="150"/>
        <c:axId val="200636720"/>
        <c:axId val="20262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32.81</c:v>
                </c:pt>
                <c:pt idx="1">
                  <c:v>27.92</c:v>
                </c:pt>
                <c:pt idx="2">
                  <c:v>31.45</c:v>
                </c:pt>
                <c:pt idx="3">
                  <c:v>32.909999999999997</c:v>
                </c:pt>
                <c:pt idx="4">
                  <c:v>34.020000000000003</c:v>
                </c:pt>
              </c:numCache>
            </c:numRef>
          </c:val>
          <c:smooth val="0"/>
        </c:ser>
        <c:dLbls>
          <c:showLegendKey val="0"/>
          <c:showVal val="0"/>
          <c:showCatName val="0"/>
          <c:showSerName val="0"/>
          <c:showPercent val="0"/>
          <c:showBubbleSize val="0"/>
        </c:dLbls>
        <c:marker val="1"/>
        <c:smooth val="0"/>
        <c:axId val="200636720"/>
        <c:axId val="202620744"/>
      </c:lineChart>
      <c:dateAx>
        <c:axId val="200636720"/>
        <c:scaling>
          <c:orientation val="minMax"/>
        </c:scaling>
        <c:delete val="1"/>
        <c:axPos val="b"/>
        <c:numFmt formatCode="ge" sourceLinked="1"/>
        <c:majorTickMark val="none"/>
        <c:minorTickMark val="none"/>
        <c:tickLblPos val="none"/>
        <c:crossAx val="202620744"/>
        <c:crosses val="autoZero"/>
        <c:auto val="1"/>
        <c:lblOffset val="100"/>
        <c:baseTimeUnit val="years"/>
      </c:dateAx>
      <c:valAx>
        <c:axId val="20262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3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285.73</c:v>
                </c:pt>
                <c:pt idx="1">
                  <c:v>318.54000000000002</c:v>
                </c:pt>
                <c:pt idx="2">
                  <c:v>365.55</c:v>
                </c:pt>
                <c:pt idx="3">
                  <c:v>712.29</c:v>
                </c:pt>
                <c:pt idx="4">
                  <c:v>590.91999999999996</c:v>
                </c:pt>
              </c:numCache>
            </c:numRef>
          </c:val>
        </c:ser>
        <c:dLbls>
          <c:showLegendKey val="0"/>
          <c:showVal val="0"/>
          <c:showCatName val="0"/>
          <c:showSerName val="0"/>
          <c:showPercent val="0"/>
          <c:showBubbleSize val="0"/>
        </c:dLbls>
        <c:gapWidth val="150"/>
        <c:axId val="202531752"/>
        <c:axId val="20253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483.69</c:v>
                </c:pt>
                <c:pt idx="1">
                  <c:v>602.87</c:v>
                </c:pt>
                <c:pt idx="2">
                  <c:v>588.54999999999995</c:v>
                </c:pt>
                <c:pt idx="3">
                  <c:v>561.54</c:v>
                </c:pt>
                <c:pt idx="4">
                  <c:v>553.77</c:v>
                </c:pt>
              </c:numCache>
            </c:numRef>
          </c:val>
          <c:smooth val="0"/>
        </c:ser>
        <c:dLbls>
          <c:showLegendKey val="0"/>
          <c:showVal val="0"/>
          <c:showCatName val="0"/>
          <c:showSerName val="0"/>
          <c:showPercent val="0"/>
          <c:showBubbleSize val="0"/>
        </c:dLbls>
        <c:marker val="1"/>
        <c:smooth val="0"/>
        <c:axId val="202531752"/>
        <c:axId val="202532144"/>
      </c:lineChart>
      <c:dateAx>
        <c:axId val="202531752"/>
        <c:scaling>
          <c:orientation val="minMax"/>
        </c:scaling>
        <c:delete val="1"/>
        <c:axPos val="b"/>
        <c:numFmt formatCode="ge" sourceLinked="1"/>
        <c:majorTickMark val="none"/>
        <c:minorTickMark val="none"/>
        <c:tickLblPos val="none"/>
        <c:crossAx val="202532144"/>
        <c:crosses val="autoZero"/>
        <c:auto val="1"/>
        <c:lblOffset val="100"/>
        <c:baseTimeUnit val="years"/>
      </c:dateAx>
      <c:valAx>
        <c:axId val="20253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3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36.36</c:v>
                </c:pt>
                <c:pt idx="1">
                  <c:v>33.770000000000003</c:v>
                </c:pt>
                <c:pt idx="2">
                  <c:v>31.17</c:v>
                </c:pt>
                <c:pt idx="3">
                  <c:v>24.68</c:v>
                </c:pt>
                <c:pt idx="4">
                  <c:v>24.68</c:v>
                </c:pt>
              </c:numCache>
            </c:numRef>
          </c:val>
        </c:ser>
        <c:dLbls>
          <c:showLegendKey val="0"/>
          <c:showVal val="0"/>
          <c:showCatName val="0"/>
          <c:showSerName val="0"/>
          <c:showPercent val="0"/>
          <c:showBubbleSize val="0"/>
        </c:dLbls>
        <c:gapWidth val="150"/>
        <c:axId val="202727144"/>
        <c:axId val="20272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45.55</c:v>
                </c:pt>
                <c:pt idx="1">
                  <c:v>35.64</c:v>
                </c:pt>
                <c:pt idx="2">
                  <c:v>37.950000000000003</c:v>
                </c:pt>
                <c:pt idx="3">
                  <c:v>34.92</c:v>
                </c:pt>
                <c:pt idx="4">
                  <c:v>36.44</c:v>
                </c:pt>
              </c:numCache>
            </c:numRef>
          </c:val>
          <c:smooth val="0"/>
        </c:ser>
        <c:dLbls>
          <c:showLegendKey val="0"/>
          <c:showVal val="0"/>
          <c:showCatName val="0"/>
          <c:showSerName val="0"/>
          <c:showPercent val="0"/>
          <c:showBubbleSize val="0"/>
        </c:dLbls>
        <c:marker val="1"/>
        <c:smooth val="0"/>
        <c:axId val="202727144"/>
        <c:axId val="202727536"/>
      </c:lineChart>
      <c:dateAx>
        <c:axId val="202727144"/>
        <c:scaling>
          <c:orientation val="minMax"/>
        </c:scaling>
        <c:delete val="1"/>
        <c:axPos val="b"/>
        <c:numFmt formatCode="ge" sourceLinked="1"/>
        <c:majorTickMark val="none"/>
        <c:minorTickMark val="none"/>
        <c:tickLblPos val="none"/>
        <c:crossAx val="202727536"/>
        <c:crosses val="autoZero"/>
        <c:auto val="1"/>
        <c:lblOffset val="100"/>
        <c:baseTimeUnit val="years"/>
      </c:dateAx>
      <c:valAx>
        <c:axId val="20272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2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83.78</c:v>
                </c:pt>
                <c:pt idx="1">
                  <c:v>82.35</c:v>
                </c:pt>
                <c:pt idx="2">
                  <c:v>81.05</c:v>
                </c:pt>
                <c:pt idx="3">
                  <c:v>80</c:v>
                </c:pt>
                <c:pt idx="4">
                  <c:v>73.47</c:v>
                </c:pt>
              </c:numCache>
            </c:numRef>
          </c:val>
        </c:ser>
        <c:dLbls>
          <c:showLegendKey val="0"/>
          <c:showVal val="0"/>
          <c:showCatName val="0"/>
          <c:showSerName val="0"/>
          <c:showPercent val="0"/>
          <c:showBubbleSize val="0"/>
        </c:dLbls>
        <c:gapWidth val="150"/>
        <c:axId val="202728712"/>
        <c:axId val="20272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80.91</c:v>
                </c:pt>
                <c:pt idx="1">
                  <c:v>87.19</c:v>
                </c:pt>
                <c:pt idx="2">
                  <c:v>88.2</c:v>
                </c:pt>
                <c:pt idx="3">
                  <c:v>88.64</c:v>
                </c:pt>
                <c:pt idx="4">
                  <c:v>89.93</c:v>
                </c:pt>
              </c:numCache>
            </c:numRef>
          </c:val>
          <c:smooth val="0"/>
        </c:ser>
        <c:dLbls>
          <c:showLegendKey val="0"/>
          <c:showVal val="0"/>
          <c:showCatName val="0"/>
          <c:showSerName val="0"/>
          <c:showPercent val="0"/>
          <c:showBubbleSize val="0"/>
        </c:dLbls>
        <c:marker val="1"/>
        <c:smooth val="0"/>
        <c:axId val="202728712"/>
        <c:axId val="202729104"/>
      </c:lineChart>
      <c:dateAx>
        <c:axId val="202728712"/>
        <c:scaling>
          <c:orientation val="minMax"/>
        </c:scaling>
        <c:delete val="1"/>
        <c:axPos val="b"/>
        <c:numFmt formatCode="ge" sourceLinked="1"/>
        <c:majorTickMark val="none"/>
        <c:minorTickMark val="none"/>
        <c:tickLblPos val="none"/>
        <c:crossAx val="202729104"/>
        <c:crosses val="autoZero"/>
        <c:auto val="1"/>
        <c:lblOffset val="100"/>
        <c:baseTimeUnit val="years"/>
      </c:dateAx>
      <c:valAx>
        <c:axId val="20272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2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秋田県　由利本荘市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I2</v>
      </c>
      <c r="X8" s="78"/>
      <c r="Y8" s="78"/>
      <c r="Z8" s="78"/>
      <c r="AA8" s="78"/>
      <c r="AB8" s="78"/>
      <c r="AC8" s="78"/>
      <c r="AD8" s="79" t="s">
        <v>124</v>
      </c>
      <c r="AE8" s="79"/>
      <c r="AF8" s="79"/>
      <c r="AG8" s="79"/>
      <c r="AH8" s="79"/>
      <c r="AI8" s="79"/>
      <c r="AJ8" s="79"/>
      <c r="AK8" s="4"/>
      <c r="AL8" s="73">
        <f>データ!S6</f>
        <v>79657</v>
      </c>
      <c r="AM8" s="73"/>
      <c r="AN8" s="73"/>
      <c r="AO8" s="73"/>
      <c r="AP8" s="73"/>
      <c r="AQ8" s="73"/>
      <c r="AR8" s="73"/>
      <c r="AS8" s="73"/>
      <c r="AT8" s="72">
        <f>データ!T6</f>
        <v>1209.5899999999999</v>
      </c>
      <c r="AU8" s="72"/>
      <c r="AV8" s="72"/>
      <c r="AW8" s="72"/>
      <c r="AX8" s="72"/>
      <c r="AY8" s="72"/>
      <c r="AZ8" s="72"/>
      <c r="BA8" s="72"/>
      <c r="BB8" s="72">
        <f>データ!U6</f>
        <v>65.849999999999994</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0.12</v>
      </c>
      <c r="Q10" s="72"/>
      <c r="R10" s="72"/>
      <c r="S10" s="72"/>
      <c r="T10" s="72"/>
      <c r="U10" s="72"/>
      <c r="V10" s="72"/>
      <c r="W10" s="72">
        <f>データ!Q6</f>
        <v>100</v>
      </c>
      <c r="X10" s="72"/>
      <c r="Y10" s="72"/>
      <c r="Z10" s="72"/>
      <c r="AA10" s="72"/>
      <c r="AB10" s="72"/>
      <c r="AC10" s="72"/>
      <c r="AD10" s="73">
        <f>データ!R6</f>
        <v>3284</v>
      </c>
      <c r="AE10" s="73"/>
      <c r="AF10" s="73"/>
      <c r="AG10" s="73"/>
      <c r="AH10" s="73"/>
      <c r="AI10" s="73"/>
      <c r="AJ10" s="73"/>
      <c r="AK10" s="2"/>
      <c r="AL10" s="73">
        <f>データ!V6</f>
        <v>98</v>
      </c>
      <c r="AM10" s="73"/>
      <c r="AN10" s="73"/>
      <c r="AO10" s="73"/>
      <c r="AP10" s="73"/>
      <c r="AQ10" s="73"/>
      <c r="AR10" s="73"/>
      <c r="AS10" s="73"/>
      <c r="AT10" s="72">
        <f>データ!W6</f>
        <v>0.17</v>
      </c>
      <c r="AU10" s="72"/>
      <c r="AV10" s="72"/>
      <c r="AW10" s="72"/>
      <c r="AX10" s="72"/>
      <c r="AY10" s="72"/>
      <c r="AZ10" s="72"/>
      <c r="BA10" s="72"/>
      <c r="BB10" s="72">
        <f>データ!X6</f>
        <v>576.47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52108</v>
      </c>
      <c r="D6" s="33">
        <f t="shared" si="3"/>
        <v>47</v>
      </c>
      <c r="E6" s="33">
        <f t="shared" si="3"/>
        <v>17</v>
      </c>
      <c r="F6" s="33">
        <f t="shared" si="3"/>
        <v>9</v>
      </c>
      <c r="G6" s="33">
        <f t="shared" si="3"/>
        <v>0</v>
      </c>
      <c r="H6" s="33" t="str">
        <f t="shared" si="3"/>
        <v>秋田県　由利本荘市</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0.12</v>
      </c>
      <c r="Q6" s="34">
        <f t="shared" si="3"/>
        <v>100</v>
      </c>
      <c r="R6" s="34">
        <f t="shared" si="3"/>
        <v>3284</v>
      </c>
      <c r="S6" s="34">
        <f t="shared" si="3"/>
        <v>79657</v>
      </c>
      <c r="T6" s="34">
        <f t="shared" si="3"/>
        <v>1209.5899999999999</v>
      </c>
      <c r="U6" s="34">
        <f t="shared" si="3"/>
        <v>65.849999999999994</v>
      </c>
      <c r="V6" s="34">
        <f t="shared" si="3"/>
        <v>98</v>
      </c>
      <c r="W6" s="34">
        <f t="shared" si="3"/>
        <v>0.17</v>
      </c>
      <c r="X6" s="34">
        <f t="shared" si="3"/>
        <v>576.47</v>
      </c>
      <c r="Y6" s="35">
        <f>IF(Y7="",NA(),Y7)</f>
        <v>64.040000000000006</v>
      </c>
      <c r="Z6" s="35">
        <f t="shared" ref="Z6:AH6" si="4">IF(Z7="",NA(),Z7)</f>
        <v>62.94</v>
      </c>
      <c r="AA6" s="35">
        <f t="shared" si="4"/>
        <v>60.47</v>
      </c>
      <c r="AB6" s="35">
        <f t="shared" si="4"/>
        <v>47.77</v>
      </c>
      <c r="AC6" s="35">
        <f t="shared" si="4"/>
        <v>64.599999999999994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1893.38</v>
      </c>
      <c r="BG6" s="35">
        <f t="shared" ref="BG6:BO6" si="7">IF(BG7="",NA(),BG7)</f>
        <v>2634.88</v>
      </c>
      <c r="BH6" s="35">
        <f t="shared" si="7"/>
        <v>2255.02</v>
      </c>
      <c r="BI6" s="35">
        <f t="shared" si="7"/>
        <v>1924.82</v>
      </c>
      <c r="BJ6" s="35">
        <f t="shared" si="7"/>
        <v>1051.3900000000001</v>
      </c>
      <c r="BK6" s="35">
        <f t="shared" si="7"/>
        <v>3394.76</v>
      </c>
      <c r="BL6" s="35">
        <f t="shared" si="7"/>
        <v>3189.89</v>
      </c>
      <c r="BM6" s="35">
        <f t="shared" si="7"/>
        <v>2585.83</v>
      </c>
      <c r="BN6" s="35">
        <f t="shared" si="7"/>
        <v>2464.06</v>
      </c>
      <c r="BO6" s="35">
        <f t="shared" si="7"/>
        <v>1914.94</v>
      </c>
      <c r="BP6" s="34" t="str">
        <f>IF(BP7="","",IF(BP7="-","【-】","【"&amp;SUBSTITUTE(TEXT(BP7,"#,##0.00"),"-","△")&amp;"】"))</f>
        <v>【2,448.19】</v>
      </c>
      <c r="BQ6" s="35">
        <f>IF(BQ7="",NA(),BQ7)</f>
        <v>57.76</v>
      </c>
      <c r="BR6" s="35">
        <f t="shared" ref="BR6:BZ6" si="8">IF(BR7="",NA(),BR7)</f>
        <v>54.13</v>
      </c>
      <c r="BS6" s="35">
        <f t="shared" si="8"/>
        <v>47.43</v>
      </c>
      <c r="BT6" s="35">
        <f t="shared" si="8"/>
        <v>24.24</v>
      </c>
      <c r="BU6" s="35">
        <f t="shared" si="8"/>
        <v>29.17</v>
      </c>
      <c r="BV6" s="35">
        <f t="shared" si="8"/>
        <v>32.81</v>
      </c>
      <c r="BW6" s="35">
        <f t="shared" si="8"/>
        <v>27.92</v>
      </c>
      <c r="BX6" s="35">
        <f t="shared" si="8"/>
        <v>31.45</v>
      </c>
      <c r="BY6" s="35">
        <f t="shared" si="8"/>
        <v>32.909999999999997</v>
      </c>
      <c r="BZ6" s="35">
        <f t="shared" si="8"/>
        <v>34.020000000000003</v>
      </c>
      <c r="CA6" s="34" t="str">
        <f>IF(CA7="","",IF(CA7="-","【-】","【"&amp;SUBSTITUTE(TEXT(CA7,"#,##0.00"),"-","△")&amp;"】"))</f>
        <v>【33.55】</v>
      </c>
      <c r="CB6" s="35">
        <f>IF(CB7="",NA(),CB7)</f>
        <v>285.73</v>
      </c>
      <c r="CC6" s="35">
        <f t="shared" ref="CC6:CK6" si="9">IF(CC7="",NA(),CC7)</f>
        <v>318.54000000000002</v>
      </c>
      <c r="CD6" s="35">
        <f t="shared" si="9"/>
        <v>365.55</v>
      </c>
      <c r="CE6" s="35">
        <f t="shared" si="9"/>
        <v>712.29</v>
      </c>
      <c r="CF6" s="35">
        <f t="shared" si="9"/>
        <v>590.91999999999996</v>
      </c>
      <c r="CG6" s="35">
        <f t="shared" si="9"/>
        <v>483.69</v>
      </c>
      <c r="CH6" s="35">
        <f t="shared" si="9"/>
        <v>602.87</v>
      </c>
      <c r="CI6" s="35">
        <f t="shared" si="9"/>
        <v>588.54999999999995</v>
      </c>
      <c r="CJ6" s="35">
        <f t="shared" si="9"/>
        <v>561.54</v>
      </c>
      <c r="CK6" s="35">
        <f t="shared" si="9"/>
        <v>553.77</v>
      </c>
      <c r="CL6" s="34" t="str">
        <f>IF(CL7="","",IF(CL7="-","【-】","【"&amp;SUBSTITUTE(TEXT(CL7,"#,##0.00"),"-","△")&amp;"】"))</f>
        <v>【556.04】</v>
      </c>
      <c r="CM6" s="35">
        <f>IF(CM7="",NA(),CM7)</f>
        <v>36.36</v>
      </c>
      <c r="CN6" s="35">
        <f t="shared" ref="CN6:CV6" si="10">IF(CN7="",NA(),CN7)</f>
        <v>33.770000000000003</v>
      </c>
      <c r="CO6" s="35">
        <f t="shared" si="10"/>
        <v>31.17</v>
      </c>
      <c r="CP6" s="35">
        <f t="shared" si="10"/>
        <v>24.68</v>
      </c>
      <c r="CQ6" s="35">
        <f t="shared" si="10"/>
        <v>24.68</v>
      </c>
      <c r="CR6" s="35">
        <f t="shared" si="10"/>
        <v>45.55</v>
      </c>
      <c r="CS6" s="35">
        <f t="shared" si="10"/>
        <v>35.64</v>
      </c>
      <c r="CT6" s="35">
        <f t="shared" si="10"/>
        <v>37.950000000000003</v>
      </c>
      <c r="CU6" s="35">
        <f t="shared" si="10"/>
        <v>34.92</v>
      </c>
      <c r="CV6" s="35">
        <f t="shared" si="10"/>
        <v>36.44</v>
      </c>
      <c r="CW6" s="34" t="str">
        <f>IF(CW7="","",IF(CW7="-","【-】","【"&amp;SUBSTITUTE(TEXT(CW7,"#,##0.00"),"-","△")&amp;"】"))</f>
        <v>【37.13】</v>
      </c>
      <c r="CX6" s="35">
        <f>IF(CX7="",NA(),CX7)</f>
        <v>83.78</v>
      </c>
      <c r="CY6" s="35">
        <f t="shared" ref="CY6:DG6" si="11">IF(CY7="",NA(),CY7)</f>
        <v>82.35</v>
      </c>
      <c r="CZ6" s="35">
        <f t="shared" si="11"/>
        <v>81.05</v>
      </c>
      <c r="DA6" s="35">
        <f t="shared" si="11"/>
        <v>80</v>
      </c>
      <c r="DB6" s="35">
        <f t="shared" si="11"/>
        <v>73.47</v>
      </c>
      <c r="DC6" s="35">
        <f t="shared" si="11"/>
        <v>80.91</v>
      </c>
      <c r="DD6" s="35">
        <f t="shared" si="11"/>
        <v>87.19</v>
      </c>
      <c r="DE6" s="35">
        <f t="shared" si="11"/>
        <v>88.2</v>
      </c>
      <c r="DF6" s="35">
        <f t="shared" si="11"/>
        <v>88.64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5">
        <f t="shared" si="14"/>
        <v>0.01</v>
      </c>
      <c r="EO6" s="34" t="str">
        <f>IF(EO7="","",IF(EO7="-","【-】","【"&amp;SUBSTITUTE(TEXT(EO7,"#,##0.00"),"-","△")&amp;"】"))</f>
        <v>【0.01】</v>
      </c>
    </row>
    <row r="7" spans="1:145" s="36" customFormat="1">
      <c r="A7" s="28"/>
      <c r="B7" s="37">
        <v>2016</v>
      </c>
      <c r="C7" s="37">
        <v>52108</v>
      </c>
      <c r="D7" s="37">
        <v>47</v>
      </c>
      <c r="E7" s="37">
        <v>17</v>
      </c>
      <c r="F7" s="37">
        <v>9</v>
      </c>
      <c r="G7" s="37">
        <v>0</v>
      </c>
      <c r="H7" s="37" t="s">
        <v>109</v>
      </c>
      <c r="I7" s="37" t="s">
        <v>110</v>
      </c>
      <c r="J7" s="37" t="s">
        <v>111</v>
      </c>
      <c r="K7" s="37" t="s">
        <v>112</v>
      </c>
      <c r="L7" s="37" t="s">
        <v>113</v>
      </c>
      <c r="M7" s="37"/>
      <c r="N7" s="38" t="s">
        <v>114</v>
      </c>
      <c r="O7" s="38" t="s">
        <v>115</v>
      </c>
      <c r="P7" s="38">
        <v>0.12</v>
      </c>
      <c r="Q7" s="38">
        <v>100</v>
      </c>
      <c r="R7" s="38">
        <v>3284</v>
      </c>
      <c r="S7" s="38">
        <v>79657</v>
      </c>
      <c r="T7" s="38">
        <v>1209.5899999999999</v>
      </c>
      <c r="U7" s="38">
        <v>65.849999999999994</v>
      </c>
      <c r="V7" s="38">
        <v>98</v>
      </c>
      <c r="W7" s="38">
        <v>0.17</v>
      </c>
      <c r="X7" s="38">
        <v>576.47</v>
      </c>
      <c r="Y7" s="38">
        <v>64.040000000000006</v>
      </c>
      <c r="Z7" s="38">
        <v>62.94</v>
      </c>
      <c r="AA7" s="38">
        <v>60.47</v>
      </c>
      <c r="AB7" s="38">
        <v>47.77</v>
      </c>
      <c r="AC7" s="38">
        <v>64.599999999999994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1893.38</v>
      </c>
      <c r="BG7" s="38">
        <v>2634.88</v>
      </c>
      <c r="BH7" s="38">
        <v>2255.02</v>
      </c>
      <c r="BI7" s="38">
        <v>1924.82</v>
      </c>
      <c r="BJ7" s="38">
        <v>1051.3900000000001</v>
      </c>
      <c r="BK7" s="38">
        <v>3394.76</v>
      </c>
      <c r="BL7" s="38">
        <v>3189.89</v>
      </c>
      <c r="BM7" s="38">
        <v>2585.83</v>
      </c>
      <c r="BN7" s="38">
        <v>2464.06</v>
      </c>
      <c r="BO7" s="38">
        <v>1914.94</v>
      </c>
      <c r="BP7" s="38">
        <v>2448.19</v>
      </c>
      <c r="BQ7" s="38">
        <v>57.76</v>
      </c>
      <c r="BR7" s="38">
        <v>54.13</v>
      </c>
      <c r="BS7" s="38">
        <v>47.43</v>
      </c>
      <c r="BT7" s="38">
        <v>24.24</v>
      </c>
      <c r="BU7" s="38">
        <v>29.17</v>
      </c>
      <c r="BV7" s="38">
        <v>32.81</v>
      </c>
      <c r="BW7" s="38">
        <v>27.92</v>
      </c>
      <c r="BX7" s="38">
        <v>31.45</v>
      </c>
      <c r="BY7" s="38">
        <v>32.909999999999997</v>
      </c>
      <c r="BZ7" s="38">
        <v>34.020000000000003</v>
      </c>
      <c r="CA7" s="38">
        <v>33.549999999999997</v>
      </c>
      <c r="CB7" s="38">
        <v>285.73</v>
      </c>
      <c r="CC7" s="38">
        <v>318.54000000000002</v>
      </c>
      <c r="CD7" s="38">
        <v>365.55</v>
      </c>
      <c r="CE7" s="38">
        <v>712.29</v>
      </c>
      <c r="CF7" s="38">
        <v>590.91999999999996</v>
      </c>
      <c r="CG7" s="38">
        <v>483.69</v>
      </c>
      <c r="CH7" s="38">
        <v>602.87</v>
      </c>
      <c r="CI7" s="38">
        <v>588.54999999999995</v>
      </c>
      <c r="CJ7" s="38">
        <v>561.54</v>
      </c>
      <c r="CK7" s="38">
        <v>553.77</v>
      </c>
      <c r="CL7" s="38">
        <v>556.04</v>
      </c>
      <c r="CM7" s="38">
        <v>36.36</v>
      </c>
      <c r="CN7" s="38">
        <v>33.770000000000003</v>
      </c>
      <c r="CO7" s="38">
        <v>31.17</v>
      </c>
      <c r="CP7" s="38">
        <v>24.68</v>
      </c>
      <c r="CQ7" s="38">
        <v>24.68</v>
      </c>
      <c r="CR7" s="38">
        <v>45.55</v>
      </c>
      <c r="CS7" s="38">
        <v>35.64</v>
      </c>
      <c r="CT7" s="38">
        <v>37.950000000000003</v>
      </c>
      <c r="CU7" s="38">
        <v>34.92</v>
      </c>
      <c r="CV7" s="38">
        <v>36.44</v>
      </c>
      <c r="CW7" s="38">
        <v>37.130000000000003</v>
      </c>
      <c r="CX7" s="38">
        <v>83.78</v>
      </c>
      <c r="CY7" s="38">
        <v>82.35</v>
      </c>
      <c r="CZ7" s="38">
        <v>81.05</v>
      </c>
      <c r="DA7" s="38">
        <v>80</v>
      </c>
      <c r="DB7" s="38">
        <v>73.47</v>
      </c>
      <c r="DC7" s="38">
        <v>80.91</v>
      </c>
      <c r="DD7" s="38">
        <v>87.19</v>
      </c>
      <c r="DE7" s="38">
        <v>88.2</v>
      </c>
      <c r="DF7" s="38">
        <v>88.64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2018-02-05T01:29:37Z</cp:lastPrinted>
  <dcterms:created xsi:type="dcterms:W3CDTF">2017-12-25T02:37:49Z</dcterms:created>
  <dcterms:modified xsi:type="dcterms:W3CDTF">2018-02-08T07:30:04Z</dcterms:modified>
  <cp:category/>
</cp:coreProperties>
</file>