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<sst xmlns="http://schemas.openxmlformats.org/spreadsheetml/2006/main" count="240" uniqueCount="125">
  <si>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</si>
  <si>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</si>
  <si>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</si>
  <si>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</si>
  <si>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</si>
  <si>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</si>
  <si>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</si>
  <si>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</si>
  <si>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</si>
  <si>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</si>
  <si>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</si>
  <si>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</si>
  <si>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</si>
  <si>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</si>
  <si>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</si>
  <si>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</si>
  <si>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</si>
  <si>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</si>
  <si>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</si>
  <si>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</si>
  <si>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</si>
  <si>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</si>
  <si>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</si>
  <si>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</si>
  <si>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</si>
  <si>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</si>
  <si>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</si>
  <si>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</si>
  <si>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</si>
  <si>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</si>
  <si>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</si>
  <si>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</si>
  <si>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</si>
  <si>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</si>
  <si>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</si>
  <si>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</si>
  <si>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</si>
  <si>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</si>
  <si>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</si>
  <si>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</si>
  <si>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</si>
  <si>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</si>
  <si>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</si>
  <si>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</si>
  <si>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</si>
  <si>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</si>
  <si>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</si>
  <si>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</si>
  <si>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</si>
  <si>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</si>
  <si>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</si>
  <si>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</si>
  <si>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</si>
  <si>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</si>
  <si>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</si>
  <si>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</si>
  <si>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</si>
  <si>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</si>
  <si>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</si>
  <si>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</si>
  <si>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</si>
  <si>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</si>
  <si>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</si>
  <si>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</si>
  <si>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</si>
  <si>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</si>
  <si>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</si>
  <si>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</si>
  <si>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</si>
  <si>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</si>
  <si>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</si>
  <si>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</si>
  <si>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</si>
  <si>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</si>
  <si>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</si>
  <si>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</si>
  <si>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</si>
  <si>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</si>
  <si>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</si>
  <si>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</si>
  <si>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</si>
  <si>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</si>
  <si>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</si>
  <si>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</si>
  <si>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</si>
  <si>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</si>
  <si>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</si>
  <si>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</si>
  <si>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</si>
  <si>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</si>
  <si>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</si>
  <si>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</si>
  <si>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</si>
  <si>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</si>
  <si>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</si>
  <si>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</si>
  <si>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</si>
  <si>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</si>
  <si>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</si>
  <si>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</si>
  <si>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</si>
  <si>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</si>
  <si>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</si>
  <si>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</si>
  <si>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</si>
  <si>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</si>
  <si>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</si>
  <si>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</si>
  <si>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</si>
  <si>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</si>
  <si>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</si>
  <si>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</si>
  <si>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</si>
  <si>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</si>
  <si>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</si>
  <si>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</si>
  <si>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</si>
  <si>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</si>
  <si>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</si>
  <si>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</si>
  <si>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</si>
  <si>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①収益的収支比率は前年度に比較し減少。これは突発的な修繕料等が発生し費用が増加したことによるものである。今後は更なる費用削減を図り経営改善を図っていく必要がある。
④は類似団体平均値と比べて高くなっているが、当分機能強化等の事業は予定がないため今後は大幅な増加にならない見込みである。
⑤⑥は類似団体平均値と比べて優位となっているが、今後も処理施設の統廃合等による維持管理費の削減や接続率の向上による有収水量を増加させる取組など経営改善を図る必要がある。
⑦は類似団体平均値と比べて高くなっているが、引き続き水洗化率向上に努め利用率の増加に努める。
⑧は類似団体平均値と比べて変わらないが、今後も引き続き排水設備に対する補助金交付や広報掲載、戸別訪問による普及活動を行い水洗化率向上に努める。</t>
    <rPh sb="9" eb="12">
      <t>ゼンネンド</t>
    </rPh>
    <rPh sb="13" eb="15">
      <t>ヒカク</t>
    </rPh>
    <rPh sb="96" eb="97">
      <t>タカ</t>
    </rPh>
    <rPh sb="105" eb="107">
      <t>トウブン</t>
    </rPh>
    <rPh sb="107" eb="109">
      <t>キノウ</t>
    </rPh>
    <rPh sb="109" eb="111">
      <t>キョウカ</t>
    </rPh>
    <rPh sb="111" eb="112">
      <t>トウ</t>
    </rPh>
    <rPh sb="113" eb="115">
      <t>ジギョウ</t>
    </rPh>
    <rPh sb="116" eb="118">
      <t>ヨテイ</t>
    </rPh>
    <rPh sb="159" eb="161">
      <t>ユウイ</t>
    </rPh>
    <rPh sb="253" eb="254">
      <t>ヒ</t>
    </rPh>
    <rPh sb="255" eb="256">
      <t>ツヅ</t>
    </rPh>
    <rPh sb="257" eb="260">
      <t>スイセンカ</t>
    </rPh>
    <rPh sb="260" eb="261">
      <t>リツ</t>
    </rPh>
    <rPh sb="261" eb="263">
      <t>コウジョウ</t>
    </rPh>
    <rPh sb="264" eb="265">
      <t>ツト</t>
    </rPh>
    <rPh sb="266" eb="269">
      <t>リヨウリツ</t>
    </rPh>
    <rPh sb="270" eb="272">
      <t>ゾウカ</t>
    </rPh>
    <rPh sb="273" eb="274">
      <t>ツト</t>
    </rPh>
    <rPh sb="292" eb="293">
      <t>カ</t>
    </rPh>
    <rPh sb="299" eb="301">
      <t>コンゴ</t>
    </rPh>
    <rPh sb="302" eb="303">
      <t>ヒ</t>
    </rPh>
    <rPh sb="304" eb="305">
      <t>ツヅ</t>
    </rPh>
    <rPh sb="306" eb="308">
      <t>ハイスイ</t>
    </rPh>
    <rPh sb="308" eb="310">
      <t>セツビ</t>
    </rPh>
    <rPh sb="311" eb="312">
      <t>タイ</t>
    </rPh>
    <rPh sb="314" eb="317">
      <t>ホジョキン</t>
    </rPh>
    <rPh sb="317" eb="319">
      <t>コウフ</t>
    </rPh>
    <rPh sb="339" eb="342">
      <t>スイセンカ</t>
    </rPh>
    <rPh sb="342" eb="343">
      <t>リツ</t>
    </rPh>
    <rPh sb="343" eb="345">
      <t>コウジョウ</t>
    </rPh>
    <rPh sb="346" eb="347">
      <t>ツト</t>
    </rPh>
    <phoneticPr fontId="7"/>
  </si>
  <si>
    <t>管渠耐用年数まで至っていないが、将来の改築等を見据え財源を確保しつつ、投資計画に沿った更新を行う必要がある。</t>
    <phoneticPr fontId="7"/>
  </si>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</sst>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2884056"/>
        <c:axId val="4728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72884056"/>
        <c:axId val="472885232"/>
      </c:lineChart>
      <c:dateAx>
        <c:axId val="472884056"/>
        <c:scaling>
          <c:orientation val="minMax"/>
        </c:scaling>
        <c:delete val="1"/>
        <c:axPos val="b"/>
        <c:numFmt formatCode="ge" sourceLinked="1"/>
        <c:majorTickMark val="none"/>
        <c:minorTickMark val="none"/>
        <c:tickLblPos val="none"/>
        <c:crossAx val="472885232"/>
        <c:crosses val="autoZero"/>
        <c:auto val="1"/>
        <c:lblOffset val="100"/>
        <c:baseTimeUnit val="years"/>
      </c:dateAx>
      <c:valAx>
        <c:axId val="4728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8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51.85</c:v>
                </c:pt>
                <c:pt idx="1">
                  <c:v>49.38</c:v>
                </c:pt>
                <c:pt idx="2">
                  <c:v>49.38</c:v>
                </c:pt>
                <c:pt idx="3">
                  <c:v>49.38</c:v>
                </c:pt>
                <c:pt idx="4">
                  <c:v>48.15</c:v>
                </c:pt>
              </c:numCache>
            </c:numRef>
          </c:val>
        </c:ser>
        <c:dLbls>
          <c:showLegendKey val="0"/>
          <c:showVal val="0"/>
          <c:showCatName val="0"/>
          <c:showSerName val="0"/>
          <c:showPercent val="0"/>
          <c:showBubbleSize val="0"/>
        </c:dLbls>
        <c:gapWidth val="150"/>
        <c:axId val="249412904"/>
        <c:axId val="2494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45.29</c:v>
                </c:pt>
                <c:pt idx="1">
                  <c:v>33.1</c:v>
                </c:pt>
                <c:pt idx="2">
                  <c:v>31.72</c:v>
                </c:pt>
                <c:pt idx="3">
                  <c:v>27.46</c:v>
                </c:pt>
                <c:pt idx="4">
                  <c:v>27.55</c:v>
                </c:pt>
              </c:numCache>
            </c:numRef>
          </c:val>
          <c:smooth val="0"/>
        </c:ser>
        <c:dLbls>
          <c:showLegendKey val="0"/>
          <c:showVal val="0"/>
          <c:showCatName val="0"/>
          <c:showSerName val="0"/>
          <c:showPercent val="0"/>
          <c:showBubbleSize val="0"/>
        </c:dLbls>
        <c:marker val="1"/>
        <c:smooth val="0"/>
        <c:axId val="249412904"/>
        <c:axId val="249413296"/>
      </c:lineChart>
      <c:dateAx>
        <c:axId val="249412904"/>
        <c:scaling>
          <c:orientation val="minMax"/>
        </c:scaling>
        <c:delete val="1"/>
        <c:axPos val="b"/>
        <c:numFmt formatCode="ge" sourceLinked="1"/>
        <c:majorTickMark val="none"/>
        <c:minorTickMark val="none"/>
        <c:tickLblPos val="none"/>
        <c:crossAx val="249413296"/>
        <c:crosses val="autoZero"/>
        <c:auto val="1"/>
        <c:lblOffset val="100"/>
        <c:baseTimeUnit val="years"/>
      </c:dateAx>
      <c:valAx>
        <c:axId val="2494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80.3</c:v>
                </c:pt>
                <c:pt idx="1">
                  <c:v>80</c:v>
                </c:pt>
                <c:pt idx="2">
                  <c:v>78.569999999999993</c:v>
                </c:pt>
                <c:pt idx="3">
                  <c:v>80.34</c:v>
                </c:pt>
                <c:pt idx="4">
                  <c:v>81.87</c:v>
                </c:pt>
              </c:numCache>
            </c:numRef>
          </c:val>
        </c:ser>
        <c:dLbls>
          <c:showLegendKey val="0"/>
          <c:showVal val="0"/>
          <c:showCatName val="0"/>
          <c:showSerName val="0"/>
          <c:showPercent val="0"/>
          <c:showBubbleSize val="0"/>
        </c:dLbls>
        <c:gapWidth val="150"/>
        <c:axId val="481453144"/>
        <c:axId val="4814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86.25</c:v>
                </c:pt>
                <c:pt idx="1">
                  <c:v>83.94</c:v>
                </c:pt>
                <c:pt idx="2">
                  <c:v>84.31</c:v>
                </c:pt>
                <c:pt idx="3">
                  <c:v>94.81</c:v>
                </c:pt>
                <c:pt idx="4">
                  <c:v>94.87</c:v>
                </c:pt>
              </c:numCache>
            </c:numRef>
          </c:val>
          <c:smooth val="0"/>
        </c:ser>
        <c:dLbls>
          <c:showLegendKey val="0"/>
          <c:showVal val="0"/>
          <c:showCatName val="0"/>
          <c:showSerName val="0"/>
          <c:showPercent val="0"/>
          <c:showBubbleSize val="0"/>
        </c:dLbls>
        <c:marker val="1"/>
        <c:smooth val="0"/>
        <c:axId val="481453144"/>
        <c:axId val="481453536"/>
      </c:lineChart>
      <c:dateAx>
        <c:axId val="481453144"/>
        <c:scaling>
          <c:orientation val="minMax"/>
        </c:scaling>
        <c:delete val="1"/>
        <c:axPos val="b"/>
        <c:numFmt formatCode="ge" sourceLinked="1"/>
        <c:majorTickMark val="none"/>
        <c:minorTickMark val="none"/>
        <c:tickLblPos val="none"/>
        <c:crossAx val="481453536"/>
        <c:crosses val="autoZero"/>
        <c:auto val="1"/>
        <c:lblOffset val="100"/>
        <c:baseTimeUnit val="years"/>
      </c:dateAx>
      <c:valAx>
        <c:axId val="4814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52.51</c:v>
                </c:pt>
                <c:pt idx="1">
                  <c:v>62.67</c:v>
                </c:pt>
                <c:pt idx="2">
                  <c:v>96.14</c:v>
                </c:pt>
                <c:pt idx="3">
                  <c:v>76.53</c:v>
                </c:pt>
                <c:pt idx="4">
                  <c:v>71.55</c:v>
                </c:pt>
              </c:numCache>
            </c:numRef>
          </c:val>
        </c:ser>
        <c:dLbls>
          <c:showLegendKey val="0"/>
          <c:showVal val="0"/>
          <c:showCatName val="0"/>
          <c:showSerName val="0"/>
          <c:showPercent val="0"/>
          <c:showBubbleSize val="0"/>
        </c:dLbls>
        <c:gapWidth val="150"/>
        <c:axId val="614944944"/>
        <c:axId val="6149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944944"/>
        <c:axId val="614945336"/>
      </c:lineChart>
      <c:dateAx>
        <c:axId val="614944944"/>
        <c:scaling>
          <c:orientation val="minMax"/>
        </c:scaling>
        <c:delete val="1"/>
        <c:axPos val="b"/>
        <c:numFmt formatCode="ge" sourceLinked="1"/>
        <c:majorTickMark val="none"/>
        <c:minorTickMark val="none"/>
        <c:tickLblPos val="none"/>
        <c:crossAx val="614945336"/>
        <c:crosses val="autoZero"/>
        <c:auto val="1"/>
        <c:lblOffset val="100"/>
        <c:baseTimeUnit val="years"/>
      </c:dateAx>
      <c:valAx>
        <c:axId val="6149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733792"/>
        <c:axId val="13573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733792"/>
        <c:axId val="135734184"/>
      </c:lineChart>
      <c:dateAx>
        <c:axId val="135733792"/>
        <c:scaling>
          <c:orientation val="minMax"/>
        </c:scaling>
        <c:delete val="1"/>
        <c:axPos val="b"/>
        <c:numFmt formatCode="ge" sourceLinked="1"/>
        <c:majorTickMark val="none"/>
        <c:minorTickMark val="none"/>
        <c:tickLblPos val="none"/>
        <c:crossAx val="135734184"/>
        <c:crosses val="autoZero"/>
        <c:auto val="1"/>
        <c:lblOffset val="100"/>
        <c:baseTimeUnit val="years"/>
      </c:dateAx>
      <c:valAx>
        <c:axId val="13573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735360"/>
        <c:axId val="25376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735360"/>
        <c:axId val="253765112"/>
      </c:lineChart>
      <c:dateAx>
        <c:axId val="135735360"/>
        <c:scaling>
          <c:orientation val="minMax"/>
        </c:scaling>
        <c:delete val="1"/>
        <c:axPos val="b"/>
        <c:numFmt formatCode="ge" sourceLinked="1"/>
        <c:majorTickMark val="none"/>
        <c:minorTickMark val="none"/>
        <c:tickLblPos val="none"/>
        <c:crossAx val="253765112"/>
        <c:crosses val="autoZero"/>
        <c:auto val="1"/>
        <c:lblOffset val="100"/>
        <c:baseTimeUnit val="years"/>
      </c:dateAx>
      <c:valAx>
        <c:axId val="2537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766680"/>
        <c:axId val="4688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766680"/>
        <c:axId val="468858152"/>
      </c:lineChart>
      <c:dateAx>
        <c:axId val="253766680"/>
        <c:scaling>
          <c:orientation val="minMax"/>
        </c:scaling>
        <c:delete val="1"/>
        <c:axPos val="b"/>
        <c:numFmt formatCode="ge" sourceLinked="1"/>
        <c:majorTickMark val="none"/>
        <c:minorTickMark val="none"/>
        <c:tickLblPos val="none"/>
        <c:crossAx val="468858152"/>
        <c:crosses val="autoZero"/>
        <c:auto val="1"/>
        <c:lblOffset val="100"/>
        <c:baseTimeUnit val="years"/>
      </c:dateAx>
      <c:valAx>
        <c:axId val="4688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859328"/>
        <c:axId val="46885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859328"/>
        <c:axId val="468859720"/>
      </c:lineChart>
      <c:dateAx>
        <c:axId val="468859328"/>
        <c:scaling>
          <c:orientation val="minMax"/>
        </c:scaling>
        <c:delete val="1"/>
        <c:axPos val="b"/>
        <c:numFmt formatCode="ge" sourceLinked="1"/>
        <c:majorTickMark val="none"/>
        <c:minorTickMark val="none"/>
        <c:tickLblPos val="none"/>
        <c:crossAx val="468859720"/>
        <c:crosses val="autoZero"/>
        <c:auto val="1"/>
        <c:lblOffset val="100"/>
        <c:baseTimeUnit val="years"/>
      </c:dateAx>
      <c:valAx>
        <c:axId val="4688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812.25</c:v>
                </c:pt>
                <c:pt idx="1">
                  <c:v>1092.29</c:v>
                </c:pt>
                <c:pt idx="2">
                  <c:v>819.73</c:v>
                </c:pt>
                <c:pt idx="3">
                  <c:v>548.79999999999995</c:v>
                </c:pt>
                <c:pt idx="4">
                  <c:v>293.66000000000003</c:v>
                </c:pt>
              </c:numCache>
            </c:numRef>
          </c:val>
        </c:ser>
        <c:dLbls>
          <c:showLegendKey val="0"/>
          <c:showVal val="0"/>
          <c:showCatName val="0"/>
          <c:showSerName val="0"/>
          <c:showPercent val="0"/>
          <c:showBubbleSize val="0"/>
        </c:dLbls>
        <c:gapWidth val="150"/>
        <c:axId val="249650616"/>
        <c:axId val="249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760.75</c:v>
                </c:pt>
                <c:pt idx="1">
                  <c:v>1262.73</c:v>
                </c:pt>
                <c:pt idx="2">
                  <c:v>1045.48</c:v>
                </c:pt>
                <c:pt idx="3">
                  <c:v>332.28</c:v>
                </c:pt>
                <c:pt idx="4">
                  <c:v>274.07</c:v>
                </c:pt>
              </c:numCache>
            </c:numRef>
          </c:val>
          <c:smooth val="0"/>
        </c:ser>
        <c:dLbls>
          <c:showLegendKey val="0"/>
          <c:showVal val="0"/>
          <c:showCatName val="0"/>
          <c:showSerName val="0"/>
          <c:showPercent val="0"/>
          <c:showBubbleSize val="0"/>
        </c:dLbls>
        <c:marker val="1"/>
        <c:smooth val="0"/>
        <c:axId val="249650616"/>
        <c:axId val="249651008"/>
      </c:lineChart>
      <c:dateAx>
        <c:axId val="249650616"/>
        <c:scaling>
          <c:orientation val="minMax"/>
        </c:scaling>
        <c:delete val="1"/>
        <c:axPos val="b"/>
        <c:numFmt formatCode="ge" sourceLinked="1"/>
        <c:majorTickMark val="none"/>
        <c:minorTickMark val="none"/>
        <c:tickLblPos val="none"/>
        <c:crossAx val="249651008"/>
        <c:crosses val="autoZero"/>
        <c:auto val="1"/>
        <c:lblOffset val="100"/>
        <c:baseTimeUnit val="years"/>
      </c:dateAx>
      <c:valAx>
        <c:axId val="249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5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47.92</c:v>
                </c:pt>
                <c:pt idx="1">
                  <c:v>45.59</c:v>
                </c:pt>
                <c:pt idx="2">
                  <c:v>45.92</c:v>
                </c:pt>
                <c:pt idx="3">
                  <c:v>44.52</c:v>
                </c:pt>
                <c:pt idx="4">
                  <c:v>42.93</c:v>
                </c:pt>
              </c:numCache>
            </c:numRef>
          </c:val>
        </c:ser>
        <c:dLbls>
          <c:showLegendKey val="0"/>
          <c:showVal val="0"/>
          <c:showCatName val="0"/>
          <c:showSerName val="0"/>
          <c:showPercent val="0"/>
          <c:showBubbleSize val="0"/>
        </c:dLbls>
        <c:gapWidth val="150"/>
        <c:axId val="253766288"/>
        <c:axId val="47504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c:v>
                </c:pt>
                <c:pt idx="1">
                  <c:v>41.82</c:v>
                </c:pt>
                <c:pt idx="2">
                  <c:v>39.07</c:v>
                </c:pt>
                <c:pt idx="3">
                  <c:v>35.83</c:v>
                </c:pt>
                <c:pt idx="4">
                  <c:v>37.06</c:v>
                </c:pt>
              </c:numCache>
            </c:numRef>
          </c:val>
          <c:smooth val="0"/>
        </c:ser>
        <c:dLbls>
          <c:showLegendKey val="0"/>
          <c:showVal val="0"/>
          <c:showCatName val="0"/>
          <c:showSerName val="0"/>
          <c:showPercent val="0"/>
          <c:showBubbleSize val="0"/>
        </c:dLbls>
        <c:marker val="1"/>
        <c:smooth val="0"/>
        <c:axId val="253766288"/>
        <c:axId val="475043664"/>
      </c:lineChart>
      <c:dateAx>
        <c:axId val="253766288"/>
        <c:scaling>
          <c:orientation val="minMax"/>
        </c:scaling>
        <c:delete val="1"/>
        <c:axPos val="b"/>
        <c:numFmt formatCode="ge" sourceLinked="1"/>
        <c:majorTickMark val="none"/>
        <c:minorTickMark val="none"/>
        <c:tickLblPos val="none"/>
        <c:crossAx val="475043664"/>
        <c:crosses val="autoZero"/>
        <c:auto val="1"/>
        <c:lblOffset val="100"/>
        <c:baseTimeUnit val="years"/>
      </c:dateAx>
      <c:valAx>
        <c:axId val="4750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6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326.12</c:v>
                </c:pt>
                <c:pt idx="1">
                  <c:v>363.89</c:v>
                </c:pt>
                <c:pt idx="2">
                  <c:v>370.89</c:v>
                </c:pt>
                <c:pt idx="3">
                  <c:v>378.64</c:v>
                </c:pt>
                <c:pt idx="4">
                  <c:v>400.26</c:v>
                </c:pt>
              </c:numCache>
            </c:numRef>
          </c:val>
        </c:ser>
        <c:dLbls>
          <c:showLegendKey val="0"/>
          <c:showVal val="0"/>
          <c:showCatName val="0"/>
          <c:showSerName val="0"/>
          <c:showPercent val="0"/>
          <c:showBubbleSize val="0"/>
        </c:dLbls>
        <c:gapWidth val="150"/>
        <c:axId val="475044840"/>
        <c:axId val="24941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368.39</c:v>
                </c:pt>
                <c:pt idx="1">
                  <c:v>413.52</c:v>
                </c:pt>
                <c:pt idx="2">
                  <c:v>441.87</c:v>
                </c:pt>
                <c:pt idx="3">
                  <c:v>528.37</c:v>
                </c:pt>
                <c:pt idx="4">
                  <c:v>514.20000000000005</c:v>
                </c:pt>
              </c:numCache>
            </c:numRef>
          </c:val>
          <c:smooth val="0"/>
        </c:ser>
        <c:dLbls>
          <c:showLegendKey val="0"/>
          <c:showVal val="0"/>
          <c:showCatName val="0"/>
          <c:showSerName val="0"/>
          <c:showPercent val="0"/>
          <c:showBubbleSize val="0"/>
        </c:dLbls>
        <c:marker val="1"/>
        <c:smooth val="0"/>
        <c:axId val="475044840"/>
        <c:axId val="249411728"/>
      </c:lineChart>
      <c:dateAx>
        <c:axId val="475044840"/>
        <c:scaling>
          <c:orientation val="minMax"/>
        </c:scaling>
        <c:delete val="1"/>
        <c:axPos val="b"/>
        <c:numFmt formatCode="ge" sourceLinked="1"/>
        <c:majorTickMark val="none"/>
        <c:minorTickMark val="none"/>
        <c:tickLblPos val="none"/>
        <c:crossAx val="249411728"/>
        <c:crosses val="autoZero"/>
        <c:auto val="1"/>
        <c:lblOffset val="100"/>
        <c:baseTimeUnit val="years"/>
      </c:dateAx>
      <c:valAx>
        <c:axId val="2494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
        <v>124</v>
      </c>
      <c r="AE8" s="73"/>
      <c r="AF8" s="73"/>
      <c r="AG8" s="73"/>
      <c r="AH8" s="73"/>
      <c r="AI8" s="73"/>
      <c r="AJ8" s="73"/>
      <c r="AK8" s="4"/>
      <c r="AL8" s="67">
        <f>データ!S6</f>
        <v>79657</v>
      </c>
      <c r="AM8" s="67"/>
      <c r="AN8" s="67"/>
      <c r="AO8" s="67"/>
      <c r="AP8" s="67"/>
      <c r="AQ8" s="67"/>
      <c r="AR8" s="67"/>
      <c r="AS8" s="67"/>
      <c r="AT8" s="66">
        <f>データ!T6</f>
        <v>1209.5899999999999</v>
      </c>
      <c r="AU8" s="66"/>
      <c r="AV8" s="66"/>
      <c r="AW8" s="66"/>
      <c r="AX8" s="66"/>
      <c r="AY8" s="66"/>
      <c r="AZ8" s="66"/>
      <c r="BA8" s="66"/>
      <c r="BB8" s="66">
        <f>データ!U6</f>
        <v>65.849999999999994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0.23</v>
      </c>
      <c r="Q10" s="66"/>
      <c r="R10" s="66"/>
      <c r="S10" s="66"/>
      <c r="T10" s="66"/>
      <c r="U10" s="66"/>
      <c r="V10" s="66"/>
      <c r="W10" s="66">
        <f>データ!Q6</f>
        <v>100</v>
      </c>
      <c r="X10" s="66"/>
      <c r="Y10" s="66"/>
      <c r="Z10" s="66"/>
      <c r="AA10" s="66"/>
      <c r="AB10" s="66"/>
      <c r="AC10" s="66"/>
      <c r="AD10" s="67">
        <f>データ!R6</f>
        <v>3284</v>
      </c>
      <c r="AE10" s="67"/>
      <c r="AF10" s="67"/>
      <c r="AG10" s="67"/>
      <c r="AH10" s="67"/>
      <c r="AI10" s="67"/>
      <c r="AJ10" s="67"/>
      <c r="AK10" s="2"/>
      <c r="AL10" s="67">
        <f>データ!V6</f>
        <v>182</v>
      </c>
      <c r="AM10" s="67"/>
      <c r="AN10" s="67"/>
      <c r="AO10" s="67"/>
      <c r="AP10" s="67"/>
      <c r="AQ10" s="67"/>
      <c r="AR10" s="67"/>
      <c r="AS10" s="67"/>
      <c r="AT10" s="66">
        <f>データ!W6</f>
        <v>0.22</v>
      </c>
      <c r="AU10" s="66"/>
      <c r="AV10" s="66"/>
      <c r="AW10" s="66"/>
      <c r="AX10" s="66"/>
      <c r="AY10" s="66"/>
      <c r="AZ10" s="66"/>
      <c r="BA10" s="66"/>
      <c r="BB10" s="66">
        <f>データ!X6</f>
        <v>827.27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52108</v>
      </c>
      <c r="D6" s="33">
        <f t="shared" si="3"/>
        <v>47</v>
      </c>
      <c r="E6" s="33">
        <f t="shared" si="3"/>
        <v>17</v>
      </c>
      <c r="F6" s="33">
        <f t="shared" si="3"/>
        <v>8</v>
      </c>
      <c r="G6" s="33">
        <f t="shared" si="3"/>
        <v>0</v>
      </c>
      <c r="H6" s="33" t="str">
        <f t="shared" si="3"/>
        <v>秋田県　由利本荘市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0.23</v>
      </c>
      <c r="Q6" s="34">
        <f t="shared" si="3"/>
        <v>100</v>
      </c>
      <c r="R6" s="34">
        <f t="shared" si="3"/>
        <v>3284</v>
      </c>
      <c r="S6" s="34">
        <f t="shared" si="3"/>
        <v>79657</v>
      </c>
      <c r="T6" s="34">
        <f t="shared" si="3"/>
        <v>1209.5899999999999</v>
      </c>
      <c r="U6" s="34">
        <f t="shared" si="3"/>
        <v>65.849999999999994</v>
      </c>
      <c r="V6" s="34">
        <f t="shared" si="3"/>
        <v>182</v>
      </c>
      <c r="W6" s="34">
        <f t="shared" si="3"/>
        <v>0.22</v>
      </c>
      <c r="X6" s="34">
        <f t="shared" si="3"/>
        <v>827.27</v>
      </c>
      <c r="Y6" s="35">
        <f>IF(Y7="",NA(),Y7)</f>
        <v>52.51</v>
      </c>
      <c r="Z6" s="35">
        <f t="shared" ref="Z6:AH6" si="4">IF(Z7="",NA(),Z7)</f>
        <v>62.67</v>
      </c>
      <c r="AA6" s="35">
        <f t="shared" si="4"/>
        <v>96.14</v>
      </c>
      <c r="AB6" s="35">
        <f t="shared" si="4"/>
        <v>76.53</v>
      </c>
      <c r="AC6" s="35">
        <f t="shared" si="4"/>
        <v>71.55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812.25</v>
      </c>
      <c r="BG6" s="35">
        <f t="shared" ref="BG6:BO6" si="7">IF(BG7="",NA(),BG7)</f>
        <v>1092.29</v>
      </c>
      <c r="BH6" s="35">
        <f t="shared" si="7"/>
        <v>819.73</v>
      </c>
      <c r="BI6" s="35">
        <f t="shared" si="7"/>
        <v>548.79999999999995</v>
      </c>
      <c r="BJ6" s="35">
        <f t="shared" si="7"/>
        <v>293.66000000000003</v>
      </c>
      <c r="BK6" s="35">
        <f t="shared" si="7"/>
        <v>760.75</v>
      </c>
      <c r="BL6" s="35">
        <f t="shared" si="7"/>
        <v>1262.73</v>
      </c>
      <c r="BM6" s="35">
        <f t="shared" si="7"/>
        <v>1045.48</v>
      </c>
      <c r="BN6" s="35">
        <f t="shared" si="7"/>
        <v>332.28</v>
      </c>
      <c r="BO6" s="35">
        <f t="shared" si="7"/>
        <v>274.07</v>
      </c>
      <c r="BP6" s="34" t="str">
        <f>IF(BP7="","",IF(BP7="-","【-】","【"&amp;SUBSTITUTE(TEXT(BP7,"#,##0.00"),"-","△")&amp;"】"))</f>
        <v>【274.07】</v>
      </c>
      <c r="BQ6" s="35">
        <f>IF(BQ7="",NA(),BQ7)</f>
        <v>47.92</v>
      </c>
      <c r="BR6" s="35">
        <f t="shared" ref="BR6:BZ6" si="8">IF(BR7="",NA(),BR7)</f>
        <v>45.59</v>
      </c>
      <c r="BS6" s="35">
        <f t="shared" si="8"/>
        <v>45.92</v>
      </c>
      <c r="BT6" s="35">
        <f t="shared" si="8"/>
        <v>44.52</v>
      </c>
      <c r="BU6" s="35">
        <f t="shared" si="8"/>
        <v>42.93</v>
      </c>
      <c r="BV6" s="35">
        <f t="shared" si="8"/>
        <v>43.1</v>
      </c>
      <c r="BW6" s="35">
        <f t="shared" si="8"/>
        <v>41.82</v>
      </c>
      <c r="BX6" s="35">
        <f t="shared" si="8"/>
        <v>39.07</v>
      </c>
      <c r="BY6" s="35">
        <f t="shared" si="8"/>
        <v>35.83</v>
      </c>
      <c r="BZ6" s="35">
        <f t="shared" si="8"/>
        <v>37.06</v>
      </c>
      <c r="CA6" s="34" t="str">
        <f>IF(CA7="","",IF(CA7="-","【-】","【"&amp;SUBSTITUTE(TEXT(CA7,"#,##0.00"),"-","△")&amp;"】"))</f>
        <v>【37.06】</v>
      </c>
      <c r="CB6" s="35">
        <f>IF(CB7="",NA(),CB7)</f>
        <v>326.12</v>
      </c>
      <c r="CC6" s="35">
        <f t="shared" ref="CC6:CK6" si="9">IF(CC7="",NA(),CC7)</f>
        <v>363.89</v>
      </c>
      <c r="CD6" s="35">
        <f t="shared" si="9"/>
        <v>370.89</v>
      </c>
      <c r="CE6" s="35">
        <f t="shared" si="9"/>
        <v>378.64</v>
      </c>
      <c r="CF6" s="35">
        <f t="shared" si="9"/>
        <v>400.26</v>
      </c>
      <c r="CG6" s="35">
        <f t="shared" si="9"/>
        <v>368.39</v>
      </c>
      <c r="CH6" s="35">
        <f t="shared" si="9"/>
        <v>413.52</v>
      </c>
      <c r="CI6" s="35">
        <f t="shared" si="9"/>
        <v>441.87</v>
      </c>
      <c r="CJ6" s="35">
        <f t="shared" si="9"/>
        <v>528.37</v>
      </c>
      <c r="CK6" s="35">
        <f t="shared" si="9"/>
        <v>514.20000000000005</v>
      </c>
      <c r="CL6" s="34" t="str">
        <f>IF(CL7="","",IF(CL7="-","【-】","【"&amp;SUBSTITUTE(TEXT(CL7,"#,##0.00"),"-","△")&amp;"】"))</f>
        <v>【514.20】</v>
      </c>
      <c r="CM6" s="35">
        <f>IF(CM7="",NA(),CM7)</f>
        <v>51.85</v>
      </c>
      <c r="CN6" s="35">
        <f t="shared" ref="CN6:CV6" si="10">IF(CN7="",NA(),CN7)</f>
        <v>49.38</v>
      </c>
      <c r="CO6" s="35">
        <f t="shared" si="10"/>
        <v>49.38</v>
      </c>
      <c r="CP6" s="35">
        <f t="shared" si="10"/>
        <v>49.38</v>
      </c>
      <c r="CQ6" s="35">
        <f t="shared" si="10"/>
        <v>48.15</v>
      </c>
      <c r="CR6" s="35">
        <f t="shared" si="10"/>
        <v>45.29</v>
      </c>
      <c r="CS6" s="35">
        <f t="shared" si="10"/>
        <v>33.1</v>
      </c>
      <c r="CT6" s="35">
        <f t="shared" si="10"/>
        <v>31.72</v>
      </c>
      <c r="CU6" s="35">
        <f t="shared" si="10"/>
        <v>27.46</v>
      </c>
      <c r="CV6" s="35">
        <f t="shared" si="10"/>
        <v>27.55</v>
      </c>
      <c r="CW6" s="34" t="str">
        <f>IF(CW7="","",IF(CW7="-","【-】","【"&amp;SUBSTITUTE(TEXT(CW7,"#,##0.00"),"-","△")&amp;"】"))</f>
        <v>【27.55】</v>
      </c>
      <c r="CX6" s="35">
        <f>IF(CX7="",NA(),CX7)</f>
        <v>80.3</v>
      </c>
      <c r="CY6" s="35">
        <f t="shared" ref="CY6:DG6" si="11">IF(CY7="",NA(),CY7)</f>
        <v>80</v>
      </c>
      <c r="CZ6" s="35">
        <f t="shared" si="11"/>
        <v>78.569999999999993</v>
      </c>
      <c r="DA6" s="35">
        <f t="shared" si="11"/>
        <v>80.34</v>
      </c>
      <c r="DB6" s="35">
        <f t="shared" si="11"/>
        <v>81.87</v>
      </c>
      <c r="DC6" s="35">
        <f t="shared" si="11"/>
        <v>86.25</v>
      </c>
      <c r="DD6" s="35">
        <f t="shared" si="11"/>
        <v>83.94</v>
      </c>
      <c r="DE6" s="35">
        <f t="shared" si="11"/>
        <v>84.31</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52108</v>
      </c>
      <c r="D7" s="37">
        <v>47</v>
      </c>
      <c r="E7" s="37">
        <v>17</v>
      </c>
      <c r="F7" s="37">
        <v>8</v>
      </c>
      <c r="G7" s="37">
        <v>0</v>
      </c>
      <c r="H7" s="37" t="s">
        <v>109</v>
      </c>
      <c r="I7" s="37" t="s">
        <v>110</v>
      </c>
      <c r="J7" s="37" t="s">
        <v>111</v>
      </c>
      <c r="K7" s="37" t="s">
        <v>112</v>
      </c>
      <c r="L7" s="37" t="s">
        <v>113</v>
      </c>
      <c r="M7" s="37"/>
      <c r="N7" s="38" t="s">
        <v>114</v>
      </c>
      <c r="O7" s="38" t="s">
        <v>115</v>
      </c>
      <c r="P7" s="38">
        <v>0.23</v>
      </c>
      <c r="Q7" s="38">
        <v>100</v>
      </c>
      <c r="R7" s="38">
        <v>3284</v>
      </c>
      <c r="S7" s="38">
        <v>79657</v>
      </c>
      <c r="T7" s="38">
        <v>1209.5899999999999</v>
      </c>
      <c r="U7" s="38">
        <v>65.849999999999994</v>
      </c>
      <c r="V7" s="38">
        <v>182</v>
      </c>
      <c r="W7" s="38">
        <v>0.22</v>
      </c>
      <c r="X7" s="38">
        <v>827.27</v>
      </c>
      <c r="Y7" s="38">
        <v>52.51</v>
      </c>
      <c r="Z7" s="38">
        <v>62.67</v>
      </c>
      <c r="AA7" s="38">
        <v>96.14</v>
      </c>
      <c r="AB7" s="38">
        <v>76.53</v>
      </c>
      <c r="AC7" s="38">
        <v>71.55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812.25</v>
      </c>
      <c r="BG7" s="38">
        <v>1092.29</v>
      </c>
      <c r="BH7" s="38">
        <v>819.73</v>
      </c>
      <c r="BI7" s="38">
        <v>548.79999999999995</v>
      </c>
      <c r="BJ7" s="38">
        <v>293.66000000000003</v>
      </c>
      <c r="BK7" s="38">
        <v>760.75</v>
      </c>
      <c r="BL7" s="38">
        <v>1262.73</v>
      </c>
      <c r="BM7" s="38">
        <v>1045.48</v>
      </c>
      <c r="BN7" s="38">
        <v>332.28</v>
      </c>
      <c r="BO7" s="38">
        <v>274.07</v>
      </c>
      <c r="BP7" s="38">
        <v>274.07</v>
      </c>
      <c r="BQ7" s="38">
        <v>47.92</v>
      </c>
      <c r="BR7" s="38">
        <v>45.59</v>
      </c>
      <c r="BS7" s="38">
        <v>45.92</v>
      </c>
      <c r="BT7" s="38">
        <v>44.52</v>
      </c>
      <c r="BU7" s="38">
        <v>42.93</v>
      </c>
      <c r="BV7" s="38">
        <v>43.1</v>
      </c>
      <c r="BW7" s="38">
        <v>41.82</v>
      </c>
      <c r="BX7" s="38">
        <v>39.07</v>
      </c>
      <c r="BY7" s="38">
        <v>35.83</v>
      </c>
      <c r="BZ7" s="38">
        <v>37.06</v>
      </c>
      <c r="CA7" s="38">
        <v>37.06</v>
      </c>
      <c r="CB7" s="38">
        <v>326.12</v>
      </c>
      <c r="CC7" s="38">
        <v>363.89</v>
      </c>
      <c r="CD7" s="38">
        <v>370.89</v>
      </c>
      <c r="CE7" s="38">
        <v>378.64</v>
      </c>
      <c r="CF7" s="38">
        <v>400.26</v>
      </c>
      <c r="CG7" s="38">
        <v>368.39</v>
      </c>
      <c r="CH7" s="38">
        <v>413.52</v>
      </c>
      <c r="CI7" s="38">
        <v>441.87</v>
      </c>
      <c r="CJ7" s="38">
        <v>528.37</v>
      </c>
      <c r="CK7" s="38">
        <v>514.20000000000005</v>
      </c>
      <c r="CL7" s="38">
        <v>514.20000000000005</v>
      </c>
      <c r="CM7" s="38">
        <v>51.85</v>
      </c>
      <c r="CN7" s="38">
        <v>49.38</v>
      </c>
      <c r="CO7" s="38">
        <v>49.38</v>
      </c>
      <c r="CP7" s="38">
        <v>49.38</v>
      </c>
      <c r="CQ7" s="38">
        <v>48.15</v>
      </c>
      <c r="CR7" s="38">
        <v>45.29</v>
      </c>
      <c r="CS7" s="38">
        <v>33.1</v>
      </c>
      <c r="CT7" s="38">
        <v>31.72</v>
      </c>
      <c r="CU7" s="38">
        <v>27.46</v>
      </c>
      <c r="CV7" s="38">
        <v>27.55</v>
      </c>
      <c r="CW7" s="38">
        <v>27.55</v>
      </c>
      <c r="CX7" s="38">
        <v>80.3</v>
      </c>
      <c r="CY7" s="38">
        <v>80</v>
      </c>
      <c r="CZ7" s="38">
        <v>78.569999999999993</v>
      </c>
      <c r="DA7" s="38">
        <v>80.34</v>
      </c>
      <c r="DB7" s="38">
        <v>81.87</v>
      </c>
      <c r="DC7" s="38">
        <v>86.25</v>
      </c>
      <c r="DD7" s="38">
        <v>83.94</v>
      </c>
      <c r="DE7" s="38">
        <v>84.31</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2018-02-05T01:31:40Z</cp:lastPrinted>
  <dcterms:created xsi:type="dcterms:W3CDTF">2017-12-25T02:37:28Z</dcterms:created>
  <dcterms:modified xsi:type="dcterms:W3CDTF">2018-02-08T07:29:05Z</dcterms:modified>
  <cp:category/>
</cp:coreProperties>
</file>