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04.H29.2.10分析再配布\"/>
    </mc:Choice>
  </mc:AlternateContent>
  <workbookProtection workbookAlgorithmName="SHA-512" workbookHashValue="ChxCQ9pZ0hORo+h0hKI4oUJVcUJ2HhTZRDXHKh+XfIpQ2OClDEM+6isp1VF7MEKrP3+gC1aBbfPQBxNZ9kW4tQ==" workbookSaltValue="iBExaviqhh/GYW5S7z8+/Q=="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<sst xmlns="http://schemas.openxmlformats.org/spreadsheetml/2006/main" count="232" uniqueCount="111">
  <si>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</si>
  <si>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</si>
  <si>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</si>
  <si>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</si>
  <si>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</si>
  <si>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</si>
  <si>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</si>
  <si>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</si>
  <si>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</si>
  <si>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</si>
  <si>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</si>
  <si>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</si>
  <si>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</si>
  <si>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</si>
  <si>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</si>
  <si>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</si>
  <si>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</si>
  <si>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</si>
  <si>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</si>
  <si>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</si>
  <si>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</si>
  <si>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</si>
  <si>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</si>
  <si>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</si>
  <si>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</si>
  <si>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</si>
  <si>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</si>
  <si>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</si>
  <si>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</si>
  <si>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</si>
  <si>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</si>
  <si>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</si>
  <si>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</si>
  <si>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</si>
  <si>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</si>
  <si>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</si>
  <si>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</si>
  <si>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</si>
  <si>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</si>
  <si>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</si>
  <si>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</si>
  <si>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</si>
  <si>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</si>
  <si>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</si>
  <si>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</si>
  <si>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</si>
  <si>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</si>
  <si>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</si>
  <si>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</si>
  <si>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</si>
  <si>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</si>
  <si>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</si>
  <si>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</si>
  <si>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</si>
  <si>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</si>
  <si>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</si>
  <si>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</si>
  <si>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</si>
  <si>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</si>
  <si>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</si>
  <si>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</si>
  <si>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</si>
  <si>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</si>
  <si>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</si>
  <si>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</si>
  <si>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</si>
  <si>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</si>
  <si>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</si>
  <si>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</si>
  <si>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</si>
  <si>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</si>
  <si>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</si>
  <si>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</si>
  <si>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</si>
  <si>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</si>
  <si>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</si>
  <si>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</si>
  <si>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</si>
  <si>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</si>
  <si>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</si>
  <si>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</si>
  <si>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</si>
  <si>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</si>
  <si>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</si>
  <si>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</si>
  <si>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</si>
  <si>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</si>
  <si>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</si>
  <si>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</si>
  <si>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</si>
  <si>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</si>
  <si>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</si>
  <si>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</si>
  <si>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</si>
  <si>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</si>
  <si>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</si>
  <si>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</si>
  <si>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</si>
  <si>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</si>
  <si>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</si>
  <si>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</si>
  <si>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</si>
  <si>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</si>
  <si>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</si>
  <si>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</si>
  <si>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</si>
  <si>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</si>
  <si>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</si>
  <si>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耐用年数に至っていないが、将来の改築等を見据え財源を確保しつつ、投資計画に沿った更新を行う必要がある。</t>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</si>
  <si>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phoneticPr fontId="4"/>
  </si>
  <si>
    <t>①収益的収支比率は100％を超えてはいるが、適正な使用料収入の確保や更なる費用削減を図り経営改善を図っていく必要がある。
④は、類似団体平均値と比べて低く、平成38年度末で企業債の残高はなくなる。
⑤⑥は、類似団体平均値と比べて優位となっているが、今後も適正な使用料収入の確保や維持管理費の削減など経営改善を図る必要がある。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16" eb="118">
      <t>ユウイ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</si>
</sst>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8215664"/>
        <c:axId val="43821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8215664"/>
        <c:axId val="438215272"/>
      </c:lineChart>
      <c:dateAx>
        <c:axId val="438215664"/>
        <c:scaling>
          <c:orientation val="minMax"/>
        </c:scaling>
        <c:delete val="1"/>
        <c:axPos val="b"/>
        <c:numFmt formatCode="ge" sourceLinked="1"/>
        <c:majorTickMark val="none"/>
        <c:minorTickMark val="none"/>
        <c:tickLblPos val="none"/>
        <c:crossAx val="438215272"/>
        <c:crosses val="autoZero"/>
        <c:auto val="1"/>
        <c:lblOffset val="100"/>
        <c:baseTimeUnit val="years"/>
      </c:dateAx>
      <c:valAx>
        <c:axId val="43821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1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94.89</c:v>
                </c:pt>
                <c:pt idx="1">
                  <c:v>99.62</c:v>
                </c:pt>
                <c:pt idx="2">
                  <c:v>99.58</c:v>
                </c:pt>
                <c:pt idx="3">
                  <c:v>100.05</c:v>
                </c:pt>
                <c:pt idx="4">
                  <c:v>108.97</c:v>
                </c:pt>
              </c:numCache>
            </c:numRef>
          </c:val>
        </c:ser>
        <c:dLbls>
          <c:showLegendKey val="0"/>
          <c:showVal val="0"/>
          <c:showCatName val="0"/>
          <c:showSerName val="0"/>
          <c:showPercent val="0"/>
          <c:showBubbleSize val="0"/>
        </c:dLbls>
        <c:gapWidth val="150"/>
        <c:axId val="434896680"/>
        <c:axId val="434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6680"/>
        <c:axId val="434894720"/>
      </c:lineChart>
      <c:dateAx>
        <c:axId val="434896680"/>
        <c:scaling>
          <c:orientation val="minMax"/>
        </c:scaling>
        <c:delete val="1"/>
        <c:axPos val="b"/>
        <c:numFmt formatCode="ge" sourceLinked="1"/>
        <c:majorTickMark val="none"/>
        <c:minorTickMark val="none"/>
        <c:tickLblPos val="none"/>
        <c:crossAx val="434894720"/>
        <c:crosses val="autoZero"/>
        <c:auto val="1"/>
        <c:lblOffset val="100"/>
        <c:baseTimeUnit val="years"/>
      </c:dateAx>
      <c:valAx>
        <c:axId val="434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897856"/>
        <c:axId val="43489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7856"/>
        <c:axId val="434897072"/>
      </c:lineChart>
      <c:dateAx>
        <c:axId val="434897856"/>
        <c:scaling>
          <c:orientation val="minMax"/>
        </c:scaling>
        <c:delete val="1"/>
        <c:axPos val="b"/>
        <c:numFmt formatCode="ge" sourceLinked="1"/>
        <c:majorTickMark val="none"/>
        <c:minorTickMark val="none"/>
        <c:tickLblPos val="none"/>
        <c:crossAx val="434897072"/>
        <c:crosses val="autoZero"/>
        <c:auto val="1"/>
        <c:lblOffset val="100"/>
        <c:baseTimeUnit val="years"/>
      </c:dateAx>
      <c:valAx>
        <c:axId val="4348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215848"/>
        <c:axId val="3802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215848"/>
        <c:axId val="380217808"/>
      </c:lineChart>
      <c:dateAx>
        <c:axId val="380215848"/>
        <c:scaling>
          <c:orientation val="minMax"/>
        </c:scaling>
        <c:delete val="1"/>
        <c:axPos val="b"/>
        <c:numFmt formatCode="ge" sourceLinked="1"/>
        <c:majorTickMark val="none"/>
        <c:minorTickMark val="none"/>
        <c:tickLblPos val="none"/>
        <c:crossAx val="380217808"/>
        <c:crosses val="autoZero"/>
        <c:auto val="1"/>
        <c:lblOffset val="100"/>
        <c:baseTimeUnit val="years"/>
      </c:dateAx>
      <c:valAx>
        <c:axId val="3802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216240"/>
        <c:axId val="38021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216240"/>
        <c:axId val="380217416"/>
      </c:lineChart>
      <c:dateAx>
        <c:axId val="380216240"/>
        <c:scaling>
          <c:orientation val="minMax"/>
        </c:scaling>
        <c:delete val="1"/>
        <c:axPos val="b"/>
        <c:numFmt formatCode="ge" sourceLinked="1"/>
        <c:majorTickMark val="none"/>
        <c:minorTickMark val="none"/>
        <c:tickLblPos val="none"/>
        <c:crossAx val="380217416"/>
        <c:crosses val="autoZero"/>
        <c:auto val="1"/>
        <c:lblOffset val="100"/>
        <c:baseTimeUnit val="years"/>
      </c:dateAx>
      <c:valAx>
        <c:axId val="38021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1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277208"/>
        <c:axId val="4252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277208"/>
        <c:axId val="425274856"/>
      </c:lineChart>
      <c:dateAx>
        <c:axId val="425277208"/>
        <c:scaling>
          <c:orientation val="minMax"/>
        </c:scaling>
        <c:delete val="1"/>
        <c:axPos val="b"/>
        <c:numFmt formatCode="ge" sourceLinked="1"/>
        <c:majorTickMark val="none"/>
        <c:minorTickMark val="none"/>
        <c:tickLblPos val="none"/>
        <c:crossAx val="425274856"/>
        <c:crosses val="autoZero"/>
        <c:auto val="1"/>
        <c:lblOffset val="100"/>
        <c:baseTimeUnit val="years"/>
      </c:dateAx>
      <c:valAx>
        <c:axId val="4252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6.02</c:v>
                </c:pt>
                <c:pt idx="1">
                  <c:v>10.050000000000001</c:v>
                </c:pt>
                <c:pt idx="2">
                  <c:v>14.08</c:v>
                </c:pt>
                <c:pt idx="3">
                  <c:v>10.73</c:v>
                </c:pt>
                <c:pt idx="4">
                  <c:v>7.62</c:v>
                </c:pt>
              </c:numCache>
            </c:numRef>
          </c:val>
        </c:ser>
        <c:dLbls>
          <c:showLegendKey val="0"/>
          <c:showVal val="0"/>
          <c:showCatName val="0"/>
          <c:showSerName val="0"/>
          <c:showPercent val="0"/>
          <c:showBubbleSize val="0"/>
        </c:dLbls>
        <c:gapWidth val="150"/>
        <c:axId val="428810352"/>
        <c:axId val="4288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428810352"/>
        <c:axId val="428808784"/>
      </c:lineChart>
      <c:dateAx>
        <c:axId val="428810352"/>
        <c:scaling>
          <c:orientation val="minMax"/>
        </c:scaling>
        <c:delete val="1"/>
        <c:axPos val="b"/>
        <c:numFmt formatCode="ge" sourceLinked="1"/>
        <c:majorTickMark val="none"/>
        <c:minorTickMark val="none"/>
        <c:tickLblPos val="none"/>
        <c:crossAx val="428808784"/>
        <c:crosses val="autoZero"/>
        <c:auto val="1"/>
        <c:lblOffset val="100"/>
        <c:baseTimeUnit val="years"/>
      </c:dateAx>
      <c:valAx>
        <c:axId val="4288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1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32.03</c:v>
                </c:pt>
                <c:pt idx="1">
                  <c:v>34.5</c:v>
                </c:pt>
                <c:pt idx="2">
                  <c:v>28.41</c:v>
                </c:pt>
                <c:pt idx="3">
                  <c:v>71.790000000000006</c:v>
                </c:pt>
                <c:pt idx="4">
                  <c:v>72.61</c:v>
                </c:pt>
              </c:numCache>
            </c:numRef>
          </c:val>
        </c:ser>
        <c:dLbls>
          <c:showLegendKey val="0"/>
          <c:showVal val="0"/>
          <c:showCatName val="0"/>
          <c:showSerName val="0"/>
          <c:showPercent val="0"/>
          <c:showBubbleSize val="0"/>
        </c:dLbls>
        <c:gapWidth val="150"/>
        <c:axId val="428809960"/>
        <c:axId val="42880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428809960"/>
        <c:axId val="428808392"/>
      </c:lineChart>
      <c:dateAx>
        <c:axId val="428809960"/>
        <c:scaling>
          <c:orientation val="minMax"/>
        </c:scaling>
        <c:delete val="1"/>
        <c:axPos val="b"/>
        <c:numFmt formatCode="ge" sourceLinked="1"/>
        <c:majorTickMark val="none"/>
        <c:minorTickMark val="none"/>
        <c:tickLblPos val="none"/>
        <c:crossAx val="428808392"/>
        <c:crosses val="autoZero"/>
        <c:auto val="1"/>
        <c:lblOffset val="100"/>
        <c:baseTimeUnit val="years"/>
      </c:dateAx>
      <c:valAx>
        <c:axId val="42880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485.46</c:v>
                </c:pt>
                <c:pt idx="1">
                  <c:v>464.29</c:v>
                </c:pt>
                <c:pt idx="2">
                  <c:v>581.16</c:v>
                </c:pt>
                <c:pt idx="3">
                  <c:v>237.92</c:v>
                </c:pt>
                <c:pt idx="4">
                  <c:v>243.5</c:v>
                </c:pt>
              </c:numCache>
            </c:numRef>
          </c:val>
        </c:ser>
        <c:dLbls>
          <c:showLegendKey val="0"/>
          <c:showVal val="0"/>
          <c:showCatName val="0"/>
          <c:showSerName val="0"/>
          <c:showPercent val="0"/>
          <c:showBubbleSize val="0"/>
        </c:dLbls>
        <c:gapWidth val="150"/>
        <c:axId val="425274464"/>
        <c:axId val="43121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425274464"/>
        <c:axId val="431211952"/>
      </c:lineChart>
      <c:dateAx>
        <c:axId val="425274464"/>
        <c:scaling>
          <c:orientation val="minMax"/>
        </c:scaling>
        <c:delete val="1"/>
        <c:axPos val="b"/>
        <c:numFmt formatCode="ge" sourceLinked="1"/>
        <c:majorTickMark val="none"/>
        <c:minorTickMark val="none"/>
        <c:tickLblPos val="none"/>
        <c:crossAx val="431211952"/>
        <c:crosses val="autoZero"/>
        <c:auto val="1"/>
        <c:lblOffset val="100"/>
        <c:baseTimeUnit val="years"/>
      </c:dateAx>
      <c:valAx>
        <c:axId val="43121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41.18</c:v>
                </c:pt>
                <c:pt idx="1">
                  <c:v>29.41</c:v>
                </c:pt>
                <c:pt idx="2">
                  <c:v>27.06</c:v>
                </c:pt>
                <c:pt idx="3">
                  <c:v>27.06</c:v>
                </c:pt>
                <c:pt idx="4">
                  <c:v>27.06</c:v>
                </c:pt>
              </c:numCache>
            </c:numRef>
          </c:val>
        </c:ser>
        <c:dLbls>
          <c:showLegendKey val="0"/>
          <c:showVal val="0"/>
          <c:showCatName val="0"/>
          <c:showSerName val="0"/>
          <c:showPercent val="0"/>
          <c:showBubbleSize val="0"/>
        </c:dLbls>
        <c:gapWidth val="150"/>
        <c:axId val="431208816"/>
        <c:axId val="4312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431208816"/>
        <c:axId val="431209600"/>
      </c:lineChart>
      <c:dateAx>
        <c:axId val="431208816"/>
        <c:scaling>
          <c:orientation val="minMax"/>
        </c:scaling>
        <c:delete val="1"/>
        <c:axPos val="b"/>
        <c:numFmt formatCode="ge" sourceLinked="1"/>
        <c:majorTickMark val="none"/>
        <c:minorTickMark val="none"/>
        <c:tickLblPos val="none"/>
        <c:crossAx val="431209600"/>
        <c:crosses val="autoZero"/>
        <c:auto val="1"/>
        <c:lblOffset val="100"/>
        <c:baseTimeUnit val="years"/>
      </c:dateAx>
      <c:valAx>
        <c:axId val="431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31208424"/>
        <c:axId val="37940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431208424"/>
        <c:axId val="379405608"/>
      </c:lineChart>
      <c:dateAx>
        <c:axId val="431208424"/>
        <c:scaling>
          <c:orientation val="minMax"/>
        </c:scaling>
        <c:delete val="1"/>
        <c:axPos val="b"/>
        <c:numFmt formatCode="ge" sourceLinked="1"/>
        <c:majorTickMark val="none"/>
        <c:minorTickMark val="none"/>
        <c:tickLblPos val="none"/>
        <c:crossAx val="379405608"/>
        <c:crosses val="autoZero"/>
        <c:auto val="1"/>
        <c:lblOffset val="100"/>
        <c:baseTimeUnit val="years"/>
      </c:dateAx>
      <c:valAx>
        <c:axId val="37940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80761</v>
      </c>
      <c r="AM8" s="64"/>
      <c r="AN8" s="64"/>
      <c r="AO8" s="64"/>
      <c r="AP8" s="64"/>
      <c r="AQ8" s="64"/>
      <c r="AR8" s="64"/>
      <c r="AS8" s="64"/>
      <c r="AT8" s="63">
        <f>データ!S6</f>
        <v>1209.5999999999999</v>
      </c>
      <c r="AU8" s="63"/>
      <c r="AV8" s="63"/>
      <c r="AW8" s="63"/>
      <c r="AX8" s="63"/>
      <c r="AY8" s="63"/>
      <c r="AZ8" s="63"/>
      <c r="BA8" s="63"/>
      <c r="BB8" s="63">
        <f>データ!T6</f>
        <v>66.77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0.16</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125</v>
      </c>
      <c r="AM10" s="64"/>
      <c r="AN10" s="64"/>
      <c r="AO10" s="64"/>
      <c r="AP10" s="64"/>
      <c r="AQ10" s="64"/>
      <c r="AR10" s="64"/>
      <c r="AS10" s="64"/>
      <c r="AT10" s="63">
        <f>データ!V6</f>
        <v>0.04</v>
      </c>
      <c r="AU10" s="63"/>
      <c r="AV10" s="63"/>
      <c r="AW10" s="63"/>
      <c r="AX10" s="63"/>
      <c r="AY10" s="63"/>
      <c r="AZ10" s="63"/>
      <c r="BA10" s="63"/>
      <c r="BB10" s="63">
        <f>データ!W6</f>
        <v>3125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imWz5AJAT7VESCPSqTgYXSqv28J/F38WTvZRa9GYuAPqSwzvLpSqgNVL869XpZn+4z+W0JMNh7x4Mp9KBm8HUQ==" saltValue="9gb6XIihDDUzqduL//5K0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E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52108</v>
      </c>
      <c r="D6" s="31">
        <f t="shared" si="3"/>
        <v>47</v>
      </c>
      <c r="E6" s="31">
        <f t="shared" si="3"/>
        <v>18</v>
      </c>
      <c r="F6" s="31">
        <f t="shared" si="3"/>
        <v>1</v>
      </c>
      <c r="G6" s="31">
        <f t="shared" si="3"/>
        <v>0</v>
      </c>
      <c r="H6" s="31" t="str">
        <f t="shared" si="3"/>
        <v>秋田県　由利本荘市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0.16</v>
      </c>
      <c r="P6" s="32">
        <f t="shared" si="3"/>
        <v>100</v>
      </c>
      <c r="Q6" s="32">
        <f t="shared" si="3"/>
        <v>3284</v>
      </c>
      <c r="R6" s="32">
        <f t="shared" si="3"/>
        <v>80761</v>
      </c>
      <c r="S6" s="32">
        <f t="shared" si="3"/>
        <v>1209.5999999999999</v>
      </c>
      <c r="T6" s="32">
        <f t="shared" si="3"/>
        <v>66.77</v>
      </c>
      <c r="U6" s="32">
        <f t="shared" si="3"/>
        <v>125</v>
      </c>
      <c r="V6" s="32">
        <f t="shared" si="3"/>
        <v>0.04</v>
      </c>
      <c r="W6" s="32">
        <f t="shared" si="3"/>
        <v>3125</v>
      </c>
      <c r="X6" s="33">
        <f>IF(X7="",NA(),X7)</f>
        <v>94.89</v>
      </c>
      <c r="Y6" s="33">
        <f t="shared" ref="Y6:AG6" si="4">IF(Y7="",NA(),Y7)</f>
        <v>99.62</v>
      </c>
      <c r="Z6" s="33">
        <f t="shared" si="4"/>
        <v>99.58</v>
      </c>
      <c r="AA6" s="33">
        <f t="shared" si="4"/>
        <v>100.05</v>
      </c>
      <c r="AB6" s="33">
        <f t="shared" si="4"/>
        <v>108.97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6.02</v>
      </c>
      <c r="BF6" s="33">
        <f t="shared" ref="BF6:BN6" si="7">IF(BF7="",NA(),BF7)</f>
        <v>10.050000000000001</v>
      </c>
      <c r="BG6" s="33">
        <f t="shared" si="7"/>
        <v>14.08</v>
      </c>
      <c r="BH6" s="33">
        <f t="shared" si="7"/>
        <v>10.73</v>
      </c>
      <c r="BI6" s="33">
        <f>IF(BI7="",NA(),BI7)</f>
        <v>7.62</v>
      </c>
      <c r="BJ6" s="33">
        <f t="shared" si="7"/>
        <v>844.96</v>
      </c>
      <c r="BK6" s="33">
        <f t="shared" si="7"/>
        <v>825.66</v>
      </c>
      <c r="BL6" s="33">
        <f t="shared" si="7"/>
        <v>799.41</v>
      </c>
      <c r="BM6" s="33">
        <f t="shared" si="7"/>
        <v>701.33</v>
      </c>
      <c r="BN6" s="33">
        <f t="shared" si="7"/>
        <v>663.76</v>
      </c>
      <c r="BO6" s="32" t="str">
        <f>IF(BO7="","",IF(BO7="-","【-】","【"&amp;SUBSTITUTE(TEXT(BO7,"#,##0.00"),"-","△")&amp;"】"))</f>
        <v>【623.71】</v>
      </c>
      <c r="BP6" s="33">
        <f>IF(BP7="",NA(),BP7)</f>
        <v>32.03</v>
      </c>
      <c r="BQ6" s="33">
        <f t="shared" ref="BQ6:BY6" si="8">IF(BQ7="",NA(),BQ7)</f>
        <v>34.5</v>
      </c>
      <c r="BR6" s="33">
        <f t="shared" si="8"/>
        <v>28.41</v>
      </c>
      <c r="BS6" s="33">
        <f t="shared" si="8"/>
        <v>71.790000000000006</v>
      </c>
      <c r="BT6" s="33">
        <f t="shared" si="8"/>
        <v>72.61</v>
      </c>
      <c r="BU6" s="33">
        <f t="shared" si="8"/>
        <v>51.86</v>
      </c>
      <c r="BV6" s="33">
        <f t="shared" si="8"/>
        <v>53.57</v>
      </c>
      <c r="BW6" s="33">
        <f t="shared" si="8"/>
        <v>51.57</v>
      </c>
      <c r="BX6" s="33">
        <f t="shared" si="8"/>
        <v>53.48</v>
      </c>
      <c r="BY6" s="33">
        <f t="shared" si="8"/>
        <v>53.76</v>
      </c>
      <c r="BZ6" s="32" t="str">
        <f>IF(BZ7="","",IF(BZ7="-","【-】","【"&amp;SUBSTITUTE(TEXT(BZ7,"#,##0.00"),"-","△")&amp;"】"))</f>
        <v>【51.88】</v>
      </c>
      <c r="CA6" s="33">
        <f>IF(CA7="",NA(),CA7)</f>
        <v>485.46</v>
      </c>
      <c r="CB6" s="33">
        <f t="shared" ref="CB6:CJ6" si="9">IF(CB7="",NA(),CB7)</f>
        <v>464.29</v>
      </c>
      <c r="CC6" s="33">
        <f t="shared" si="9"/>
        <v>581.16</v>
      </c>
      <c r="CD6" s="33">
        <f t="shared" si="9"/>
        <v>237.92</v>
      </c>
      <c r="CE6" s="33">
        <f t="shared" si="9"/>
        <v>243.5</v>
      </c>
      <c r="CF6" s="33">
        <f t="shared" si="9"/>
        <v>297.51</v>
      </c>
      <c r="CG6" s="33">
        <f t="shared" si="9"/>
        <v>275.01</v>
      </c>
      <c r="CH6" s="33">
        <f t="shared" si="9"/>
        <v>282.5</v>
      </c>
      <c r="CI6" s="33">
        <f t="shared" si="9"/>
        <v>277.29000000000002</v>
      </c>
      <c r="CJ6" s="33">
        <f t="shared" si="9"/>
        <v>275.25</v>
      </c>
      <c r="CK6" s="32" t="str">
        <f>IF(CK7="","",IF(CK7="-","【-】","【"&amp;SUBSTITUTE(TEXT(CK7,"#,##0.00"),"-","△")&amp;"】"))</f>
        <v>【295.51】</v>
      </c>
      <c r="CL6" s="33">
        <f>IF(CL7="",NA(),CL7)</f>
        <v>41.18</v>
      </c>
      <c r="CM6" s="33">
        <f t="shared" ref="CM6:CU6" si="10">IF(CM7="",NA(),CM7)</f>
        <v>29.41</v>
      </c>
      <c r="CN6" s="33">
        <f t="shared" si="10"/>
        <v>27.06</v>
      </c>
      <c r="CO6" s="33">
        <f t="shared" si="10"/>
        <v>27.06</v>
      </c>
      <c r="CP6" s="33">
        <f t="shared" si="10"/>
        <v>27.06</v>
      </c>
      <c r="CQ6" s="33">
        <f t="shared" si="10"/>
        <v>55.42</v>
      </c>
      <c r="CR6" s="33">
        <f t="shared" si="10"/>
        <v>45.33</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52108</v>
      </c>
      <c r="D7" s="35">
        <v>47</v>
      </c>
      <c r="E7" s="35">
        <v>18</v>
      </c>
      <c r="F7" s="35">
        <v>1</v>
      </c>
      <c r="G7" s="35">
        <v>0</v>
      </c>
      <c r="H7" s="35" t="s">
        <v>96</v>
      </c>
      <c r="I7" s="35" t="s">
        <v>97</v>
      </c>
      <c r="J7" s="35" t="s">
        <v>98</v>
      </c>
      <c r="K7" s="35" t="s">
        <v>99</v>
      </c>
      <c r="L7" s="35" t="s">
        <v>100</v>
      </c>
      <c r="M7" s="36" t="s">
        <v>101</v>
      </c>
      <c r="N7" s="36" t="s">
        <v>102</v>
      </c>
      <c r="O7" s="36">
        <v>0.16</v>
      </c>
      <c r="P7" s="36">
        <v>100</v>
      </c>
      <c r="Q7" s="36">
        <v>3284</v>
      </c>
      <c r="R7" s="36">
        <v>80761</v>
      </c>
      <c r="S7" s="36">
        <v>1209.5999999999999</v>
      </c>
      <c r="T7" s="36">
        <v>66.77</v>
      </c>
      <c r="U7" s="36">
        <v>125</v>
      </c>
      <c r="V7" s="36">
        <v>0.04</v>
      </c>
      <c r="W7" s="36">
        <v>3125</v>
      </c>
      <c r="X7" s="36">
        <v>94.89</v>
      </c>
      <c r="Y7" s="36">
        <v>99.62</v>
      </c>
      <c r="Z7" s="36">
        <v>99.58</v>
      </c>
      <c r="AA7" s="36">
        <v>100.05</v>
      </c>
      <c r="AB7" s="36">
        <v>108.97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6.02</v>
      </c>
      <c r="BF7" s="36">
        <v>10.050000000000001</v>
      </c>
      <c r="BG7" s="36">
        <v>14.08</v>
      </c>
      <c r="BH7" s="36">
        <v>10.73</v>
      </c>
      <c r="BI7" s="36">
        <v>7.62</v>
      </c>
      <c r="BJ7" s="36">
        <v>844.96</v>
      </c>
      <c r="BK7" s="36">
        <v>825.66</v>
      </c>
      <c r="BL7" s="36">
        <v>799.41</v>
      </c>
      <c r="BM7" s="36">
        <v>701.33</v>
      </c>
      <c r="BN7" s="36">
        <v>663.76</v>
      </c>
      <c r="BO7" s="36">
        <v>623.71</v>
      </c>
      <c r="BP7" s="36">
        <v>32.03</v>
      </c>
      <c r="BQ7" s="36">
        <v>34.5</v>
      </c>
      <c r="BR7" s="36">
        <v>28.41</v>
      </c>
      <c r="BS7" s="36">
        <v>71.790000000000006</v>
      </c>
      <c r="BT7" s="36">
        <v>72.61</v>
      </c>
      <c r="BU7" s="36">
        <v>51.86</v>
      </c>
      <c r="BV7" s="36">
        <v>53.57</v>
      </c>
      <c r="BW7" s="36">
        <v>51.57</v>
      </c>
      <c r="BX7" s="36">
        <v>53.48</v>
      </c>
      <c r="BY7" s="36">
        <v>53.76</v>
      </c>
      <c r="BZ7" s="36">
        <v>51.88</v>
      </c>
      <c r="CA7" s="36">
        <v>485.46</v>
      </c>
      <c r="CB7" s="36">
        <v>464.29</v>
      </c>
      <c r="CC7" s="36">
        <v>581.16</v>
      </c>
      <c r="CD7" s="36">
        <v>237.92</v>
      </c>
      <c r="CE7" s="36">
        <v>243.5</v>
      </c>
      <c r="CF7" s="36">
        <v>297.51</v>
      </c>
      <c r="CG7" s="36">
        <v>275.01</v>
      </c>
      <c r="CH7" s="36">
        <v>282.5</v>
      </c>
      <c r="CI7" s="36">
        <v>277.29000000000002</v>
      </c>
      <c r="CJ7" s="36">
        <v>275.25</v>
      </c>
      <c r="CK7" s="36">
        <v>295.51</v>
      </c>
      <c r="CL7" s="36">
        <v>41.18</v>
      </c>
      <c r="CM7" s="36">
        <v>29.41</v>
      </c>
      <c r="CN7" s="36">
        <v>27.06</v>
      </c>
      <c r="CO7" s="36">
        <v>27.06</v>
      </c>
      <c r="CP7" s="36">
        <v>27.06</v>
      </c>
      <c r="CQ7" s="36">
        <v>55.42</v>
      </c>
      <c r="CR7" s="36">
        <v>45.33</v>
      </c>
      <c r="CS7" s="36">
        <v>48.69</v>
      </c>
      <c r="CT7" s="36">
        <v>52.52</v>
      </c>
      <c r="CU7" s="36">
        <v>54.14</v>
      </c>
      <c r="CV7" s="36">
        <v>51.98</v>
      </c>
      <c r="CW7" s="36">
        <v>100</v>
      </c>
      <c r="CX7" s="36">
        <v>100</v>
      </c>
      <c r="CY7" s="36">
        <v>100</v>
      </c>
      <c r="CZ7" s="36">
        <v>100</v>
      </c>
      <c r="DA7" s="36">
        <v>100</v>
      </c>
      <c r="DB7" s="36">
        <v>74.290000000000006</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2017-02-15T03:00:06Z</cp:lastPrinted>
  <dcterms:created xsi:type="dcterms:W3CDTF">2017-02-08T03:25:35Z</dcterms:created>
  <dcterms:modified xsi:type="dcterms:W3CDTF">2017-02-15T03:00:09Z</dcterms:modified>
  <cp:category/>
</cp:coreProperties>
</file>