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7年度決算】H29.1経営比較分析表\04.H29.2.10分析再配布\"/>
    </mc:Choice>
  </mc:AlternateContent>
  <workbookProtection workbookAlgorithmName="SHA-512" workbookHashValue="KWJpMG3sNdkwTweXvrfssK9XuLn+flzLg74dIL/wFC1iVMu4QonHkP6mXV0C4M+x/iks8ojN9ZVR+hXD3VxjDQ==" workbookSaltValue="CzZVW+9Z+pWrSC1Wo5KmYg==" workbookSpinCount="100000" lockStructure="1"/>
  <bookViews>
    <workbookView xWindow="0" yWindow="0" windowWidth="2304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<sst xmlns="http://schemas.openxmlformats.org/spreadsheetml/2006/main" count="232" uniqueCount="111">
  <si>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</si>
  <si>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</si>
  <si>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</si>
  <si>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</si>
  <si>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</si>
  <si>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</si>
  <si>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</si>
  <si>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</si>
  <si>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</si>
  <si>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</si>
  <si>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</si>
  <si>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</si>
  <si>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</si>
  <si>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</si>
  <si>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</si>
  <si>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</si>
  <si>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</si>
  <si>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</si>
  <si>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</si>
  <si>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</si>
  <si>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</si>
  <si>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</si>
  <si>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</si>
  <si>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</si>
  <si>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</si>
  <si>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</si>
  <si>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</si>
  <si>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</si>
  <si>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</si>
  <si>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</si>
  <si>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</si>
  <si>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</si>
  <si>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</si>
  <si>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</si>
  <si>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</si>
  <si>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</si>
  <si>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</si>
  <si>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</si>
  <si>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</si>
  <si>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</si>
  <si>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</si>
  <si>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</si>
  <si>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</si>
  <si>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</si>
  <si>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</si>
  <si>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</si>
  <si>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</si>
  <si>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</si>
  <si>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</si>
  <si>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</si>
  <si>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</si>
  <si>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</si>
  <si>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</si>
  <si>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</si>
  <si>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</si>
  <si>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</si>
  <si>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</si>
  <si>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</si>
  <si>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</si>
  <si>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</si>
  <si>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</si>
  <si>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</si>
  <si>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</si>
  <si>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</si>
  <si>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</si>
  <si>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</si>
  <si>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</si>
  <si>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</si>
  <si>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</si>
  <si>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</si>
  <si>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</si>
  <si>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</si>
  <si>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</si>
  <si>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</si>
  <si>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</si>
  <si>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</si>
  <si>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</si>
  <si>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</si>
  <si>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</si>
  <si>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</si>
  <si>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</si>
  <si>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</si>
  <si>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</si>
  <si>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</si>
  <si>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</si>
  <si>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</si>
  <si>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</si>
  <si>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</si>
  <si>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</si>
  <si>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</si>
  <si>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</si>
  <si>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</si>
  <si>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</si>
  <si>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</si>
  <si>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</si>
  <si>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</si>
  <si>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</si>
  <si>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</si>
  <si>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</si>
  <si>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</si>
  <si>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</si>
  <si>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</si>
  <si>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</si>
  <si>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</si>
  <si>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</si>
  <si>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</si>
  <si>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</si>
  <si>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</si>
  <si>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耐用年数に至っていないが、将来の改築等を見据え財源を確保しつつ、投資計画に沿った更新を行う必要がある。</t>
    <phoneticPr fontId="4"/>
  </si>
  <si>
    <t>今後、人口減少社会を迎える中で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また、平成32年度より公営企業会計へ移行を予定しており、経営状況を的確に把握し経営改善や経営判断を行いつつ、適正な使用料収入の確保や維持管理費削減等を積極的に推進することが必要である。</t>
    <phoneticPr fontId="4"/>
  </si>
  <si>
    <t>①収益的収支比率は増加傾向である。微増ながら使用料収入が増加したことに加え、経費が横ばいで推移しているためである。今後も使用料収入の確保や更なる費用削減を図り経営改善を図っていく必要がある。
④は、類似団体平均値と比べて増加となっていたが、企業債残高の減少してことに加え、当分事業の予定はないため今後も比率は減少となる見込みである。
⑤⑥は、ほぼ類似団体平均値となっているが、今後も適正な使用料収入の確保や維持管理費の削減など経営改善を図る必要がある。
⑦⑧は、ほぼ100％になっているが、今後も経営改善を図っていく必要がある。</t>
    <rPh sb="9" eb="11">
      <t>ゾウカ</t>
    </rPh>
    <rPh sb="17" eb="19">
      <t>ビゾウ</t>
    </rPh>
    <rPh sb="28" eb="30">
      <t>ゾウカ</t>
    </rPh>
    <rPh sb="35" eb="36">
      <t>クワ</t>
    </rPh>
    <rPh sb="38" eb="40">
      <t>ケイヒ</t>
    </rPh>
    <rPh sb="41" eb="42">
      <t>ヨコ</t>
    </rPh>
    <rPh sb="45" eb="47">
      <t>スイイ</t>
    </rPh>
    <rPh sb="121" eb="124">
      <t>キギョウサイ</t>
    </rPh>
    <rPh sb="124" eb="126">
      <t>ザンダカ</t>
    </rPh>
    <rPh sb="127" eb="129">
      <t>ゲンショウ</t>
    </rPh>
    <rPh sb="134" eb="135">
      <t>クワ</t>
    </rPh>
    <rPh sb="152" eb="154">
      <t>ヒリツ</t>
    </rPh>
    <rPh sb="155" eb="15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</si>
</sst>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9406784"/>
        <c:axId val="3794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79406784"/>
        <c:axId val="379405216"/>
      </c:lineChart>
      <c:dateAx>
        <c:axId val="379406784"/>
        <c:scaling>
          <c:orientation val="minMax"/>
        </c:scaling>
        <c:delete val="1"/>
        <c:axPos val="b"/>
        <c:numFmt formatCode="ge" sourceLinked="1"/>
        <c:majorTickMark val="none"/>
        <c:minorTickMark val="none"/>
        <c:tickLblPos val="none"/>
        <c:crossAx val="379405216"/>
        <c:crosses val="autoZero"/>
        <c:auto val="1"/>
        <c:lblOffset val="100"/>
        <c:baseTimeUnit val="years"/>
      </c:dateAx>
      <c:valAx>
        <c:axId val="3794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98.84</c:v>
                </c:pt>
                <c:pt idx="3">
                  <c:v>98.84</c:v>
                </c:pt>
                <c:pt idx="4">
                  <c:v>101.16</c:v>
                </c:pt>
              </c:numCache>
            </c:numRef>
          </c:val>
        </c:ser>
        <c:dLbls>
          <c:showLegendKey val="0"/>
          <c:showVal val="0"/>
          <c:showCatName val="0"/>
          <c:showSerName val="0"/>
          <c:showPercent val="0"/>
          <c:showBubbleSize val="0"/>
        </c:dLbls>
        <c:gapWidth val="150"/>
        <c:axId val="428809960"/>
        <c:axId val="4288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428809960"/>
        <c:axId val="428809568"/>
      </c:lineChart>
      <c:dateAx>
        <c:axId val="428809960"/>
        <c:scaling>
          <c:orientation val="minMax"/>
        </c:scaling>
        <c:delete val="1"/>
        <c:axPos val="b"/>
        <c:numFmt formatCode="ge" sourceLinked="1"/>
        <c:majorTickMark val="none"/>
        <c:minorTickMark val="none"/>
        <c:tickLblPos val="none"/>
        <c:crossAx val="428809568"/>
        <c:crosses val="autoZero"/>
        <c:auto val="1"/>
        <c:lblOffset val="100"/>
        <c:baseTimeUnit val="years"/>
      </c:dateAx>
      <c:valAx>
        <c:axId val="4288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0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28810352"/>
        <c:axId val="37467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428810352"/>
        <c:axId val="374675848"/>
      </c:lineChart>
      <c:dateAx>
        <c:axId val="428810352"/>
        <c:scaling>
          <c:orientation val="minMax"/>
        </c:scaling>
        <c:delete val="1"/>
        <c:axPos val="b"/>
        <c:numFmt formatCode="ge" sourceLinked="1"/>
        <c:majorTickMark val="none"/>
        <c:minorTickMark val="none"/>
        <c:tickLblPos val="none"/>
        <c:crossAx val="374675848"/>
        <c:crosses val="autoZero"/>
        <c:auto val="1"/>
        <c:lblOffset val="100"/>
        <c:baseTimeUnit val="years"/>
      </c:dateAx>
      <c:valAx>
        <c:axId val="37467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1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72.959999999999994</c:v>
                </c:pt>
                <c:pt idx="1">
                  <c:v>76.61</c:v>
                </c:pt>
                <c:pt idx="2">
                  <c:v>82.75</c:v>
                </c:pt>
                <c:pt idx="3">
                  <c:v>79.180000000000007</c:v>
                </c:pt>
                <c:pt idx="4">
                  <c:v>80.25</c:v>
                </c:pt>
              </c:numCache>
            </c:numRef>
          </c:val>
        </c:ser>
        <c:dLbls>
          <c:showLegendKey val="0"/>
          <c:showVal val="0"/>
          <c:showCatName val="0"/>
          <c:showSerName val="0"/>
          <c:showPercent val="0"/>
          <c:showBubbleSize val="0"/>
        </c:dLbls>
        <c:gapWidth val="150"/>
        <c:axId val="379406392"/>
        <c:axId val="37940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406392"/>
        <c:axId val="379402864"/>
      </c:lineChart>
      <c:dateAx>
        <c:axId val="379406392"/>
        <c:scaling>
          <c:orientation val="minMax"/>
        </c:scaling>
        <c:delete val="1"/>
        <c:axPos val="b"/>
        <c:numFmt formatCode="ge" sourceLinked="1"/>
        <c:majorTickMark val="none"/>
        <c:minorTickMark val="none"/>
        <c:tickLblPos val="none"/>
        <c:crossAx val="379402864"/>
        <c:crosses val="autoZero"/>
        <c:auto val="1"/>
        <c:lblOffset val="100"/>
        <c:baseTimeUnit val="years"/>
      </c:dateAx>
      <c:valAx>
        <c:axId val="37940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0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409136"/>
        <c:axId val="37940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409136"/>
        <c:axId val="379404432"/>
      </c:lineChart>
      <c:dateAx>
        <c:axId val="379409136"/>
        <c:scaling>
          <c:orientation val="minMax"/>
        </c:scaling>
        <c:delete val="1"/>
        <c:axPos val="b"/>
        <c:numFmt formatCode="ge" sourceLinked="1"/>
        <c:majorTickMark val="none"/>
        <c:minorTickMark val="none"/>
        <c:tickLblPos val="none"/>
        <c:crossAx val="379404432"/>
        <c:crosses val="autoZero"/>
        <c:auto val="1"/>
        <c:lblOffset val="100"/>
        <c:baseTimeUnit val="years"/>
      </c:dateAx>
      <c:valAx>
        <c:axId val="37940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0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404824"/>
        <c:axId val="3794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404824"/>
        <c:axId val="379403648"/>
      </c:lineChart>
      <c:dateAx>
        <c:axId val="379404824"/>
        <c:scaling>
          <c:orientation val="minMax"/>
        </c:scaling>
        <c:delete val="1"/>
        <c:axPos val="b"/>
        <c:numFmt formatCode="ge" sourceLinked="1"/>
        <c:majorTickMark val="none"/>
        <c:minorTickMark val="none"/>
        <c:tickLblPos val="none"/>
        <c:crossAx val="379403648"/>
        <c:crosses val="autoZero"/>
        <c:auto val="1"/>
        <c:lblOffset val="100"/>
        <c:baseTimeUnit val="years"/>
      </c:dateAx>
      <c:valAx>
        <c:axId val="3794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0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895504"/>
        <c:axId val="43489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895504"/>
        <c:axId val="434897072"/>
      </c:lineChart>
      <c:dateAx>
        <c:axId val="434895504"/>
        <c:scaling>
          <c:orientation val="minMax"/>
        </c:scaling>
        <c:delete val="1"/>
        <c:axPos val="b"/>
        <c:numFmt formatCode="ge" sourceLinked="1"/>
        <c:majorTickMark val="none"/>
        <c:minorTickMark val="none"/>
        <c:tickLblPos val="none"/>
        <c:crossAx val="434897072"/>
        <c:crosses val="autoZero"/>
        <c:auto val="1"/>
        <c:lblOffset val="100"/>
        <c:baseTimeUnit val="years"/>
      </c:dateAx>
      <c:valAx>
        <c:axId val="43489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9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895896"/>
        <c:axId val="4348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895896"/>
        <c:axId val="434896288"/>
      </c:lineChart>
      <c:dateAx>
        <c:axId val="434895896"/>
        <c:scaling>
          <c:orientation val="minMax"/>
        </c:scaling>
        <c:delete val="1"/>
        <c:axPos val="b"/>
        <c:numFmt formatCode="ge" sourceLinked="1"/>
        <c:majorTickMark val="none"/>
        <c:minorTickMark val="none"/>
        <c:tickLblPos val="none"/>
        <c:crossAx val="434896288"/>
        <c:crosses val="autoZero"/>
        <c:auto val="1"/>
        <c:lblOffset val="100"/>
        <c:baseTimeUnit val="years"/>
      </c:dateAx>
      <c:valAx>
        <c:axId val="4348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9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509.05</c:v>
                </c:pt>
                <c:pt idx="1">
                  <c:v>524.51</c:v>
                </c:pt>
                <c:pt idx="2">
                  <c:v>711.59</c:v>
                </c:pt>
                <c:pt idx="3">
                  <c:v>554.65</c:v>
                </c:pt>
                <c:pt idx="4">
                  <c:v>392.31</c:v>
                </c:pt>
              </c:numCache>
            </c:numRef>
          </c:val>
        </c:ser>
        <c:dLbls>
          <c:showLegendKey val="0"/>
          <c:showVal val="0"/>
          <c:showCatName val="0"/>
          <c:showSerName val="0"/>
          <c:showPercent val="0"/>
          <c:showBubbleSize val="0"/>
        </c:dLbls>
        <c:gapWidth val="150"/>
        <c:axId val="431208424"/>
        <c:axId val="43121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431208424"/>
        <c:axId val="431211560"/>
      </c:lineChart>
      <c:dateAx>
        <c:axId val="431208424"/>
        <c:scaling>
          <c:orientation val="minMax"/>
        </c:scaling>
        <c:delete val="1"/>
        <c:axPos val="b"/>
        <c:numFmt formatCode="ge" sourceLinked="1"/>
        <c:majorTickMark val="none"/>
        <c:minorTickMark val="none"/>
        <c:tickLblPos val="none"/>
        <c:crossAx val="431211560"/>
        <c:crosses val="autoZero"/>
        <c:auto val="1"/>
        <c:lblOffset val="100"/>
        <c:baseTimeUnit val="years"/>
      </c:dateAx>
      <c:valAx>
        <c:axId val="43121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20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54.88</c:v>
                </c:pt>
                <c:pt idx="1">
                  <c:v>58.08</c:v>
                </c:pt>
                <c:pt idx="2">
                  <c:v>41.9</c:v>
                </c:pt>
                <c:pt idx="3">
                  <c:v>63.93</c:v>
                </c:pt>
                <c:pt idx="4">
                  <c:v>64.87</c:v>
                </c:pt>
              </c:numCache>
            </c:numRef>
          </c:val>
        </c:ser>
        <c:dLbls>
          <c:showLegendKey val="0"/>
          <c:showVal val="0"/>
          <c:showCatName val="0"/>
          <c:showSerName val="0"/>
          <c:showPercent val="0"/>
          <c:showBubbleSize val="0"/>
        </c:dLbls>
        <c:gapWidth val="150"/>
        <c:axId val="431208816"/>
        <c:axId val="43121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431208816"/>
        <c:axId val="431210384"/>
      </c:lineChart>
      <c:dateAx>
        <c:axId val="431208816"/>
        <c:scaling>
          <c:orientation val="minMax"/>
        </c:scaling>
        <c:delete val="1"/>
        <c:axPos val="b"/>
        <c:numFmt formatCode="ge" sourceLinked="1"/>
        <c:majorTickMark val="none"/>
        <c:minorTickMark val="none"/>
        <c:tickLblPos val="none"/>
        <c:crossAx val="431210384"/>
        <c:crosses val="autoZero"/>
        <c:auto val="1"/>
        <c:lblOffset val="100"/>
        <c:baseTimeUnit val="years"/>
      </c:dateAx>
      <c:valAx>
        <c:axId val="43121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20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270.63</c:v>
                </c:pt>
                <c:pt idx="1">
                  <c:v>264.11</c:v>
                </c:pt>
                <c:pt idx="2">
                  <c:v>391</c:v>
                </c:pt>
                <c:pt idx="3">
                  <c:v>265</c:v>
                </c:pt>
                <c:pt idx="4">
                  <c:v>263.04000000000002</c:v>
                </c:pt>
              </c:numCache>
            </c:numRef>
          </c:val>
        </c:ser>
        <c:dLbls>
          <c:showLegendKey val="0"/>
          <c:showVal val="0"/>
          <c:showCatName val="0"/>
          <c:showSerName val="0"/>
          <c:showPercent val="0"/>
          <c:showBubbleSize val="0"/>
        </c:dLbls>
        <c:gapWidth val="150"/>
        <c:axId val="434896680"/>
        <c:axId val="42881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434896680"/>
        <c:axId val="428810744"/>
      </c:lineChart>
      <c:dateAx>
        <c:axId val="434896680"/>
        <c:scaling>
          <c:orientation val="minMax"/>
        </c:scaling>
        <c:delete val="1"/>
        <c:axPos val="b"/>
        <c:numFmt formatCode="ge" sourceLinked="1"/>
        <c:majorTickMark val="none"/>
        <c:minorTickMark val="none"/>
        <c:tickLblPos val="none"/>
        <c:crossAx val="428810744"/>
        <c:crosses val="autoZero"/>
        <c:auto val="1"/>
        <c:lblOffset val="100"/>
        <c:baseTimeUnit val="years"/>
      </c:dateAx>
      <c:valAx>
        <c:axId val="42881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9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8" zoomScaleNormal="100" workbookViewId="0">
      <selection activeCell="CE15" sqref="CE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秋田県　由利本荘市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80761</v>
      </c>
      <c r="AM8" s="64"/>
      <c r="AN8" s="64"/>
      <c r="AO8" s="64"/>
      <c r="AP8" s="64"/>
      <c r="AQ8" s="64"/>
      <c r="AR8" s="64"/>
      <c r="AS8" s="64"/>
      <c r="AT8" s="63">
        <f>データ!S6</f>
        <v>1209.5999999999999</v>
      </c>
      <c r="AU8" s="63"/>
      <c r="AV8" s="63"/>
      <c r="AW8" s="63"/>
      <c r="AX8" s="63"/>
      <c r="AY8" s="63"/>
      <c r="AZ8" s="63"/>
      <c r="BA8" s="63"/>
      <c r="BB8" s="63">
        <f>データ!T6</f>
        <v>66.77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0.56000000000000005</v>
      </c>
      <c r="Q10" s="63"/>
      <c r="R10" s="63"/>
      <c r="S10" s="63"/>
      <c r="T10" s="63"/>
      <c r="U10" s="63"/>
      <c r="V10" s="63"/>
      <c r="W10" s="63">
        <f>データ!P6</f>
        <v>100</v>
      </c>
      <c r="X10" s="63"/>
      <c r="Y10" s="63"/>
      <c r="Z10" s="63"/>
      <c r="AA10" s="63"/>
      <c r="AB10" s="63"/>
      <c r="AC10" s="63"/>
      <c r="AD10" s="64">
        <f>データ!Q6</f>
        <v>3284</v>
      </c>
      <c r="AE10" s="64"/>
      <c r="AF10" s="64"/>
      <c r="AG10" s="64"/>
      <c r="AH10" s="64"/>
      <c r="AI10" s="64"/>
      <c r="AJ10" s="64"/>
      <c r="AK10" s="2"/>
      <c r="AL10" s="64">
        <f>データ!U6</f>
        <v>451</v>
      </c>
      <c r="AM10" s="64"/>
      <c r="AN10" s="64"/>
      <c r="AO10" s="64"/>
      <c r="AP10" s="64"/>
      <c r="AQ10" s="64"/>
      <c r="AR10" s="64"/>
      <c r="AS10" s="64"/>
      <c r="AT10" s="63">
        <f>データ!V6</f>
        <v>0.01</v>
      </c>
      <c r="AU10" s="63"/>
      <c r="AV10" s="63"/>
      <c r="AW10" s="63"/>
      <c r="AX10" s="63"/>
      <c r="AY10" s="63"/>
      <c r="AZ10" s="63"/>
      <c r="BA10" s="63"/>
      <c r="BB10" s="63">
        <f>データ!W6</f>
        <v>45100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algorithmName="SHA-512" hashValue="ge3s+dG74uljnHrV1r0kfktjs8lNitQiTy53mAAQ1lLR/fh7IhXVwJAwUDtQR/mrJXwxYWfXhu7HZ7q5h/qJ6w==" saltValue="R8BqUjwGlXNbFNa+Mn4d5A=="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F1" workbookViewId="0">
      <selection activeCell="BI8" sqref="BI8"/>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52108</v>
      </c>
      <c r="D6" s="31">
        <f t="shared" si="3"/>
        <v>47</v>
      </c>
      <c r="E6" s="31">
        <f t="shared" si="3"/>
        <v>18</v>
      </c>
      <c r="F6" s="31">
        <f t="shared" si="3"/>
        <v>0</v>
      </c>
      <c r="G6" s="31">
        <f t="shared" si="3"/>
        <v>0</v>
      </c>
      <c r="H6" s="31" t="str">
        <f t="shared" si="3"/>
        <v>秋田県　由利本荘市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0.56000000000000005</v>
      </c>
      <c r="P6" s="32">
        <f t="shared" si="3"/>
        <v>100</v>
      </c>
      <c r="Q6" s="32">
        <f t="shared" si="3"/>
        <v>3284</v>
      </c>
      <c r="R6" s="32">
        <f t="shared" si="3"/>
        <v>80761</v>
      </c>
      <c r="S6" s="32">
        <f t="shared" si="3"/>
        <v>1209.5999999999999</v>
      </c>
      <c r="T6" s="32">
        <f t="shared" si="3"/>
        <v>66.77</v>
      </c>
      <c r="U6" s="32">
        <f t="shared" si="3"/>
        <v>451</v>
      </c>
      <c r="V6" s="32">
        <f t="shared" si="3"/>
        <v>0.01</v>
      </c>
      <c r="W6" s="32">
        <f t="shared" si="3"/>
        <v>45100</v>
      </c>
      <c r="X6" s="33">
        <f>IF(X7="",NA(),X7)</f>
        <v>72.959999999999994</v>
      </c>
      <c r="Y6" s="33">
        <f t="shared" ref="Y6:AG6" si="4">IF(Y7="",NA(),Y7)</f>
        <v>76.61</v>
      </c>
      <c r="Z6" s="33">
        <f t="shared" si="4"/>
        <v>82.75</v>
      </c>
      <c r="AA6" s="33">
        <f t="shared" si="4"/>
        <v>79.180000000000007</v>
      </c>
      <c r="AB6" s="33">
        <f t="shared" si="4"/>
        <v>80.25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509.05</v>
      </c>
      <c r="BF6" s="33">
        <f t="shared" ref="BF6:BN6" si="7">IF(BF7="",NA(),BF7)</f>
        <v>524.51</v>
      </c>
      <c r="BG6" s="33">
        <f t="shared" si="7"/>
        <v>711.59</v>
      </c>
      <c r="BH6" s="33">
        <f t="shared" si="7"/>
        <v>554.65</v>
      </c>
      <c r="BI6" s="33">
        <f t="shared" si="7"/>
        <v>392.31</v>
      </c>
      <c r="BJ6" s="33">
        <f t="shared" si="7"/>
        <v>421.01</v>
      </c>
      <c r="BK6" s="33">
        <f t="shared" si="7"/>
        <v>430.64</v>
      </c>
      <c r="BL6" s="33">
        <f t="shared" si="7"/>
        <v>446.63</v>
      </c>
      <c r="BM6" s="33">
        <f t="shared" si="7"/>
        <v>416.91</v>
      </c>
      <c r="BN6" s="33">
        <f t="shared" si="7"/>
        <v>392.19</v>
      </c>
      <c r="BO6" s="32" t="str">
        <f>IF(BO7="","",IF(BO7="-","【-】","【"&amp;SUBSTITUTE(TEXT(BO7,"#,##0.00"),"-","△")&amp;"】"))</f>
        <v>【345.93】</v>
      </c>
      <c r="BP6" s="33">
        <f>IF(BP7="",NA(),BP7)</f>
        <v>54.88</v>
      </c>
      <c r="BQ6" s="33">
        <f t="shared" ref="BQ6:BY6" si="8">IF(BQ7="",NA(),BQ7)</f>
        <v>58.08</v>
      </c>
      <c r="BR6" s="33">
        <f t="shared" si="8"/>
        <v>41.9</v>
      </c>
      <c r="BS6" s="33">
        <f t="shared" si="8"/>
        <v>63.93</v>
      </c>
      <c r="BT6" s="33">
        <f t="shared" si="8"/>
        <v>64.87</v>
      </c>
      <c r="BU6" s="33">
        <f t="shared" si="8"/>
        <v>58.98</v>
      </c>
      <c r="BV6" s="33">
        <f t="shared" si="8"/>
        <v>58.78</v>
      </c>
      <c r="BW6" s="33">
        <f t="shared" si="8"/>
        <v>58.53</v>
      </c>
      <c r="BX6" s="33">
        <f t="shared" si="8"/>
        <v>57.93</v>
      </c>
      <c r="BY6" s="33">
        <f t="shared" si="8"/>
        <v>57.03</v>
      </c>
      <c r="BZ6" s="32" t="str">
        <f>IF(BZ7="","",IF(BZ7="-","【-】","【"&amp;SUBSTITUTE(TEXT(BZ7,"#,##0.00"),"-","△")&amp;"】"))</f>
        <v>【59.44】</v>
      </c>
      <c r="CA6" s="33">
        <f>IF(CA7="",NA(),CA7)</f>
        <v>270.63</v>
      </c>
      <c r="CB6" s="33">
        <f t="shared" ref="CB6:CJ6" si="9">IF(CB7="",NA(),CB7)</f>
        <v>264.11</v>
      </c>
      <c r="CC6" s="33">
        <f t="shared" si="9"/>
        <v>391</v>
      </c>
      <c r="CD6" s="33">
        <f t="shared" si="9"/>
        <v>265</v>
      </c>
      <c r="CE6" s="33">
        <f t="shared" si="9"/>
        <v>263.04000000000002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98.84</v>
      </c>
      <c r="CO6" s="33">
        <f t="shared" si="10"/>
        <v>98.84</v>
      </c>
      <c r="CP6" s="33">
        <f t="shared" si="10"/>
        <v>101.16</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52108</v>
      </c>
      <c r="D7" s="35">
        <v>47</v>
      </c>
      <c r="E7" s="35">
        <v>18</v>
      </c>
      <c r="F7" s="35">
        <v>0</v>
      </c>
      <c r="G7" s="35">
        <v>0</v>
      </c>
      <c r="H7" s="35" t="s">
        <v>96</v>
      </c>
      <c r="I7" s="35" t="s">
        <v>97</v>
      </c>
      <c r="J7" s="35" t="s">
        <v>98</v>
      </c>
      <c r="K7" s="35" t="s">
        <v>99</v>
      </c>
      <c r="L7" s="35" t="s">
        <v>100</v>
      </c>
      <c r="M7" s="36" t="s">
        <v>101</v>
      </c>
      <c r="N7" s="36" t="s">
        <v>102</v>
      </c>
      <c r="O7" s="36">
        <v>0.56000000000000005</v>
      </c>
      <c r="P7" s="36">
        <v>100</v>
      </c>
      <c r="Q7" s="36">
        <v>3284</v>
      </c>
      <c r="R7" s="36">
        <v>80761</v>
      </c>
      <c r="S7" s="36">
        <v>1209.5999999999999</v>
      </c>
      <c r="T7" s="36">
        <v>66.77</v>
      </c>
      <c r="U7" s="36">
        <v>451</v>
      </c>
      <c r="V7" s="36">
        <v>0.01</v>
      </c>
      <c r="W7" s="36">
        <v>45100</v>
      </c>
      <c r="X7" s="36">
        <v>72.959999999999994</v>
      </c>
      <c r="Y7" s="36">
        <v>76.61</v>
      </c>
      <c r="Z7" s="36">
        <v>82.75</v>
      </c>
      <c r="AA7" s="36">
        <v>79.180000000000007</v>
      </c>
      <c r="AB7" s="36">
        <v>80.25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509.05</v>
      </c>
      <c r="BF7" s="36">
        <v>524.51</v>
      </c>
      <c r="BG7" s="36">
        <v>711.59</v>
      </c>
      <c r="BH7" s="36">
        <v>554.65</v>
      </c>
      <c r="BI7" s="36">
        <v>392.31</v>
      </c>
      <c r="BJ7" s="36">
        <v>421.01</v>
      </c>
      <c r="BK7" s="36">
        <v>430.64</v>
      </c>
      <c r="BL7" s="36">
        <v>446.63</v>
      </c>
      <c r="BM7" s="36">
        <v>416.91</v>
      </c>
      <c r="BN7" s="36">
        <v>392.19</v>
      </c>
      <c r="BO7" s="36">
        <v>345.93</v>
      </c>
      <c r="BP7" s="36">
        <v>54.88</v>
      </c>
      <c r="BQ7" s="36">
        <v>58.08</v>
      </c>
      <c r="BR7" s="36">
        <v>41.9</v>
      </c>
      <c r="BS7" s="36">
        <v>63.93</v>
      </c>
      <c r="BT7" s="36">
        <v>64.87</v>
      </c>
      <c r="BU7" s="36">
        <v>58.98</v>
      </c>
      <c r="BV7" s="36">
        <v>58.78</v>
      </c>
      <c r="BW7" s="36">
        <v>58.53</v>
      </c>
      <c r="BX7" s="36">
        <v>57.93</v>
      </c>
      <c r="BY7" s="36">
        <v>57.03</v>
      </c>
      <c r="BZ7" s="36">
        <v>59.44</v>
      </c>
      <c r="CA7" s="36">
        <v>270.63</v>
      </c>
      <c r="CB7" s="36">
        <v>264.11</v>
      </c>
      <c r="CC7" s="36">
        <v>391</v>
      </c>
      <c r="CD7" s="36">
        <v>265</v>
      </c>
      <c r="CE7" s="36">
        <v>263.04000000000002</v>
      </c>
      <c r="CF7" s="36">
        <v>253.84</v>
      </c>
      <c r="CG7" s="36">
        <v>257.02999999999997</v>
      </c>
      <c r="CH7" s="36">
        <v>266.57</v>
      </c>
      <c r="CI7" s="36">
        <v>276.93</v>
      </c>
      <c r="CJ7" s="36">
        <v>283.73</v>
      </c>
      <c r="CK7" s="36">
        <v>272.79000000000002</v>
      </c>
      <c r="CL7" s="36">
        <v>100</v>
      </c>
      <c r="CM7" s="36">
        <v>100</v>
      </c>
      <c r="CN7" s="36">
        <v>98.84</v>
      </c>
      <c r="CO7" s="36">
        <v>98.84</v>
      </c>
      <c r="CP7" s="36">
        <v>101.16</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2017-02-15T02:54:05Z</cp:lastPrinted>
  <dcterms:created xsi:type="dcterms:W3CDTF">2017-02-08T03:21:46Z</dcterms:created>
  <dcterms:modified xsi:type="dcterms:W3CDTF">2017-02-15T02:58:53Z</dcterms:modified>
  <cp:category/>
</cp:coreProperties>
</file>