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8調査・通知等\290124公営企業に係る「経営比較分析表」提出依頼\【08由利本荘市】２／８提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<sst xmlns="http://schemas.openxmlformats.org/spreadsheetml/2006/main" count="218" uniqueCount="108">
  <si>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</si>
  <si>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</si>
  <si>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</si>
  <si>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</si>
  <si>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</si>
  <si>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</si>
  <si>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</si>
  <si>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</si>
  <si>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</si>
  <si>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</si>
  <si>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</si>
  <si>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</si>
  <si>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</si>
  <si>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</si>
  <si>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</si>
  <si>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</si>
  <si>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</si>
  <si>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</si>
  <si>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</si>
  <si>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</si>
  <si>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</si>
  <si>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</si>
  <si>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</si>
  <si>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</si>
  <si>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</si>
  <si>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</si>
  <si>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</si>
  <si>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</si>
  <si>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</si>
  <si>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</si>
  <si>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</si>
  <si>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</si>
  <si>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</si>
  <si>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</si>
  <si>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</si>
  <si>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</si>
  <si>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</si>
  <si>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</si>
  <si>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</si>
  <si>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</si>
  <si>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</si>
  <si>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</si>
  <si>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</si>
  <si>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</si>
  <si>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</si>
  <si>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</si>
  <si>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</si>
  <si>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</si>
  <si>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</si>
  <si>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</si>
  <si>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</si>
  <si>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</si>
  <si>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</si>
  <si>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</si>
  <si>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</si>
  <si>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</si>
  <si>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</si>
  <si>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</si>
  <si>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</si>
  <si>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</si>
  <si>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</si>
  <si>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</si>
  <si>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</si>
  <si>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</si>
  <si>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</si>
  <si>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</si>
  <si>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</si>
  <si>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</si>
  <si>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</si>
  <si>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</si>
  <si>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</si>
  <si>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</si>
  <si>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</si>
  <si>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</si>
  <si>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</si>
  <si>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</si>
  <si>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</si>
  <si>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</si>
  <si>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</si>
  <si>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</si>
  <si>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</si>
  <si>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</si>
  <si>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</si>
  <si>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</si>
  <si>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</si>
  <si>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</si>
  <si>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</si>
  <si>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</si>
  <si>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</si>
  <si>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</si>
  <si>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</si>
  <si>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</si>
  <si>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</si>
  <si>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</si>
  <si>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</si>
  <si>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</si>
  <si>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</si>
  <si>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</si>
  <si>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</si>
  <si>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</si>
  <si>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</si>
  <si>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</si>
  <si>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</si>
  <si>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</si>
  <si>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</si>
  <si>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将来の更新等を見据え財源を確保しつつ、投資計画に沿った更新を行う必要がある。</t>
    <phoneticPr fontId="4"/>
  </si>
  <si>
    <t>今後、人口減少社会を迎える中で水道使用量は減少する傾向にあるため、施設の老朽化に伴う更新事業が増加することを踏まえると、更新に係る費用と経営状況を的確に把握し、健全・効率的な経営を維持しつつ計画的な施設の更新を行う必要がある。
また、平成29年度に上水道事業（全適）との経営統合を予定しており、施設統廃合等を計画的に推進することが必要である。</t>
    <phoneticPr fontId="4"/>
  </si>
  <si>
    <t>①は類似団体平均値より劣っているが、これは統合事業に伴う資本的収支が増加したことによるものである。
④は類似団体平均値より高くなっているが、これは統合事業に伴う事業費が嵩んだことによるもので、今後は減少傾向にある。
⑤は類似団体平均値より若干劣っていることから、効率的な料金回収を図る必要がある。
⑥は類似団体平均値より高くなっていることから、維持管理費等の費用削減を図る必要がある。
⑦は類似団体平均値より劣り、給水される水量が収益に結びついていないため、漏水調査等を計画的に実施する必要がある。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</si>
</sst>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772488"/>
        <c:axId val="9677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96772488"/>
        <c:axId val="96772880"/>
      </c:lineChart>
      <c:dateAx>
        <c:axId val="96772488"/>
        <c:scaling>
          <c:orientation val="minMax"/>
        </c:scaling>
        <c:delete val="1"/>
        <c:axPos val="b"/>
        <c:numFmt formatCode="ge" sourceLinked="1"/>
        <c:majorTickMark val="none"/>
        <c:minorTickMark val="none"/>
        <c:tickLblPos val="none"/>
        <c:crossAx val="96772880"/>
        <c:crosses val="autoZero"/>
        <c:auto val="1"/>
        <c:lblOffset val="100"/>
        <c:baseTimeUnit val="years"/>
      </c:dateAx>
      <c:valAx>
        <c:axId val="9677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59.38</c:v>
                </c:pt>
                <c:pt idx="1">
                  <c:v>61.09</c:v>
                </c:pt>
                <c:pt idx="2">
                  <c:v>59.74</c:v>
                </c:pt>
                <c:pt idx="3">
                  <c:v>59.53</c:v>
                </c:pt>
                <c:pt idx="4">
                  <c:v>56.97</c:v>
                </c:pt>
              </c:numCache>
            </c:numRef>
          </c:val>
        </c:ser>
        <c:dLbls>
          <c:showLegendKey val="0"/>
          <c:showVal val="0"/>
          <c:showCatName val="0"/>
          <c:showSerName val="0"/>
          <c:showPercent val="0"/>
          <c:showBubbleSize val="0"/>
        </c:dLbls>
        <c:gapWidth val="150"/>
        <c:axId val="99124248"/>
        <c:axId val="991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99124248"/>
        <c:axId val="99124640"/>
      </c:lineChart>
      <c:dateAx>
        <c:axId val="99124248"/>
        <c:scaling>
          <c:orientation val="minMax"/>
        </c:scaling>
        <c:delete val="1"/>
        <c:axPos val="b"/>
        <c:numFmt formatCode="ge" sourceLinked="1"/>
        <c:majorTickMark val="none"/>
        <c:minorTickMark val="none"/>
        <c:tickLblPos val="none"/>
        <c:crossAx val="99124640"/>
        <c:crosses val="autoZero"/>
        <c:auto val="1"/>
        <c:lblOffset val="100"/>
        <c:baseTimeUnit val="years"/>
      </c:dateAx>
      <c:valAx>
        <c:axId val="991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81.34</c:v>
                </c:pt>
                <c:pt idx="1">
                  <c:v>81.27</c:v>
                </c:pt>
                <c:pt idx="2">
                  <c:v>77.94</c:v>
                </c:pt>
                <c:pt idx="3">
                  <c:v>76.78</c:v>
                </c:pt>
                <c:pt idx="4">
                  <c:v>77.23</c:v>
                </c:pt>
              </c:numCache>
            </c:numRef>
          </c:val>
        </c:ser>
        <c:dLbls>
          <c:showLegendKey val="0"/>
          <c:showVal val="0"/>
          <c:showCatName val="0"/>
          <c:showSerName val="0"/>
          <c:showPercent val="0"/>
          <c:showBubbleSize val="0"/>
        </c:dLbls>
        <c:gapWidth val="150"/>
        <c:axId val="99126208"/>
        <c:axId val="991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99126208"/>
        <c:axId val="99126600"/>
      </c:lineChart>
      <c:dateAx>
        <c:axId val="99126208"/>
        <c:scaling>
          <c:orientation val="minMax"/>
        </c:scaling>
        <c:delete val="1"/>
        <c:axPos val="b"/>
        <c:numFmt formatCode="ge" sourceLinked="1"/>
        <c:majorTickMark val="none"/>
        <c:minorTickMark val="none"/>
        <c:tickLblPos val="none"/>
        <c:crossAx val="99126600"/>
        <c:crosses val="autoZero"/>
        <c:auto val="1"/>
        <c:lblOffset val="100"/>
        <c:baseTimeUnit val="years"/>
      </c:dateAx>
      <c:valAx>
        <c:axId val="991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72.94</c:v>
                </c:pt>
                <c:pt idx="1">
                  <c:v>76.28</c:v>
                </c:pt>
                <c:pt idx="2">
                  <c:v>73.930000000000007</c:v>
                </c:pt>
                <c:pt idx="3">
                  <c:v>72.13</c:v>
                </c:pt>
                <c:pt idx="4">
                  <c:v>70.989999999999995</c:v>
                </c:pt>
              </c:numCache>
            </c:numRef>
          </c:val>
        </c:ser>
        <c:dLbls>
          <c:showLegendKey val="0"/>
          <c:showVal val="0"/>
          <c:showCatName val="0"/>
          <c:showSerName val="0"/>
          <c:showPercent val="0"/>
          <c:showBubbleSize val="0"/>
        </c:dLbls>
        <c:gapWidth val="150"/>
        <c:axId val="97893328"/>
        <c:axId val="9789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97893328"/>
        <c:axId val="97893720"/>
      </c:lineChart>
      <c:dateAx>
        <c:axId val="97893328"/>
        <c:scaling>
          <c:orientation val="minMax"/>
        </c:scaling>
        <c:delete val="1"/>
        <c:axPos val="b"/>
        <c:numFmt formatCode="ge" sourceLinked="1"/>
        <c:majorTickMark val="none"/>
        <c:minorTickMark val="none"/>
        <c:tickLblPos val="none"/>
        <c:crossAx val="97893720"/>
        <c:crosses val="autoZero"/>
        <c:auto val="1"/>
        <c:lblOffset val="100"/>
        <c:baseTimeUnit val="years"/>
      </c:dateAx>
      <c:valAx>
        <c:axId val="978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94896"/>
        <c:axId val="978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94896"/>
        <c:axId val="97895288"/>
      </c:lineChart>
      <c:dateAx>
        <c:axId val="97894896"/>
        <c:scaling>
          <c:orientation val="minMax"/>
        </c:scaling>
        <c:delete val="1"/>
        <c:axPos val="b"/>
        <c:numFmt formatCode="ge" sourceLinked="1"/>
        <c:majorTickMark val="none"/>
        <c:minorTickMark val="none"/>
        <c:tickLblPos val="none"/>
        <c:crossAx val="97895288"/>
        <c:crosses val="autoZero"/>
        <c:auto val="1"/>
        <c:lblOffset val="100"/>
        <c:baseTimeUnit val="years"/>
      </c:dateAx>
      <c:valAx>
        <c:axId val="978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96464"/>
        <c:axId val="9844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96464"/>
        <c:axId val="98448584"/>
      </c:lineChart>
      <c:dateAx>
        <c:axId val="97896464"/>
        <c:scaling>
          <c:orientation val="minMax"/>
        </c:scaling>
        <c:delete val="1"/>
        <c:axPos val="b"/>
        <c:numFmt formatCode="ge" sourceLinked="1"/>
        <c:majorTickMark val="none"/>
        <c:minorTickMark val="none"/>
        <c:tickLblPos val="none"/>
        <c:crossAx val="98448584"/>
        <c:crosses val="autoZero"/>
        <c:auto val="1"/>
        <c:lblOffset val="100"/>
        <c:baseTimeUnit val="years"/>
      </c:dateAx>
      <c:valAx>
        <c:axId val="9844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51328"/>
        <c:axId val="9845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51328"/>
        <c:axId val="98451720"/>
      </c:lineChart>
      <c:dateAx>
        <c:axId val="98451328"/>
        <c:scaling>
          <c:orientation val="minMax"/>
        </c:scaling>
        <c:delete val="1"/>
        <c:axPos val="b"/>
        <c:numFmt formatCode="ge" sourceLinked="1"/>
        <c:majorTickMark val="none"/>
        <c:minorTickMark val="none"/>
        <c:tickLblPos val="none"/>
        <c:crossAx val="98451720"/>
        <c:crosses val="autoZero"/>
        <c:auto val="1"/>
        <c:lblOffset val="100"/>
        <c:baseTimeUnit val="years"/>
      </c:dateAx>
      <c:valAx>
        <c:axId val="9845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46792"/>
        <c:axId val="9854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46792"/>
        <c:axId val="98547184"/>
      </c:lineChart>
      <c:dateAx>
        <c:axId val="98546792"/>
        <c:scaling>
          <c:orientation val="minMax"/>
        </c:scaling>
        <c:delete val="1"/>
        <c:axPos val="b"/>
        <c:numFmt formatCode="ge" sourceLinked="1"/>
        <c:majorTickMark val="none"/>
        <c:minorTickMark val="none"/>
        <c:tickLblPos val="none"/>
        <c:crossAx val="98547184"/>
        <c:crosses val="autoZero"/>
        <c:auto val="1"/>
        <c:lblOffset val="100"/>
        <c:baseTimeUnit val="years"/>
      </c:dateAx>
      <c:valAx>
        <c:axId val="9854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1687.49</c:v>
                </c:pt>
                <c:pt idx="1">
                  <c:v>1551.83</c:v>
                </c:pt>
                <c:pt idx="2">
                  <c:v>1537.14</c:v>
                </c:pt>
                <c:pt idx="3">
                  <c:v>1447.88</c:v>
                </c:pt>
                <c:pt idx="4">
                  <c:v>1531.54</c:v>
                </c:pt>
              </c:numCache>
            </c:numRef>
          </c:val>
        </c:ser>
        <c:dLbls>
          <c:showLegendKey val="0"/>
          <c:showVal val="0"/>
          <c:showCatName val="0"/>
          <c:showSerName val="0"/>
          <c:showPercent val="0"/>
          <c:showBubbleSize val="0"/>
        </c:dLbls>
        <c:gapWidth val="150"/>
        <c:axId val="98450936"/>
        <c:axId val="9845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98450936"/>
        <c:axId val="98450544"/>
      </c:lineChart>
      <c:dateAx>
        <c:axId val="98450936"/>
        <c:scaling>
          <c:orientation val="minMax"/>
        </c:scaling>
        <c:delete val="1"/>
        <c:axPos val="b"/>
        <c:numFmt formatCode="ge" sourceLinked="1"/>
        <c:majorTickMark val="none"/>
        <c:minorTickMark val="none"/>
        <c:tickLblPos val="none"/>
        <c:crossAx val="98450544"/>
        <c:crosses val="autoZero"/>
        <c:auto val="1"/>
        <c:lblOffset val="100"/>
        <c:baseTimeUnit val="years"/>
      </c:dateAx>
      <c:valAx>
        <c:axId val="9845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54.78</c:v>
                </c:pt>
                <c:pt idx="1">
                  <c:v>57.52</c:v>
                </c:pt>
                <c:pt idx="2">
                  <c:v>54.79</c:v>
                </c:pt>
                <c:pt idx="3">
                  <c:v>53.43</c:v>
                </c:pt>
                <c:pt idx="4">
                  <c:v>52.93</c:v>
                </c:pt>
              </c:numCache>
            </c:numRef>
          </c:val>
        </c:ser>
        <c:dLbls>
          <c:showLegendKey val="0"/>
          <c:showVal val="0"/>
          <c:showCatName val="0"/>
          <c:showSerName val="0"/>
          <c:showPercent val="0"/>
          <c:showBubbleSize val="0"/>
        </c:dLbls>
        <c:gapWidth val="150"/>
        <c:axId val="98548360"/>
        <c:axId val="9854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98548360"/>
        <c:axId val="98548752"/>
      </c:lineChart>
      <c:dateAx>
        <c:axId val="98548360"/>
        <c:scaling>
          <c:orientation val="minMax"/>
        </c:scaling>
        <c:delete val="1"/>
        <c:axPos val="b"/>
        <c:numFmt formatCode="ge" sourceLinked="1"/>
        <c:majorTickMark val="none"/>
        <c:minorTickMark val="none"/>
        <c:tickLblPos val="none"/>
        <c:crossAx val="98548752"/>
        <c:crosses val="autoZero"/>
        <c:auto val="1"/>
        <c:lblOffset val="100"/>
        <c:baseTimeUnit val="years"/>
      </c:dateAx>
      <c:valAx>
        <c:axId val="9854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355</c:v>
                </c:pt>
                <c:pt idx="1">
                  <c:v>343.31</c:v>
                </c:pt>
                <c:pt idx="2">
                  <c:v>370.16</c:v>
                </c:pt>
                <c:pt idx="3">
                  <c:v>392.08</c:v>
                </c:pt>
                <c:pt idx="4">
                  <c:v>400.35</c:v>
                </c:pt>
              </c:numCache>
            </c:numRef>
          </c:val>
        </c:ser>
        <c:dLbls>
          <c:showLegendKey val="0"/>
          <c:showVal val="0"/>
          <c:showCatName val="0"/>
          <c:showSerName val="0"/>
          <c:showPercent val="0"/>
          <c:showBubbleSize val="0"/>
        </c:dLbls>
        <c:gapWidth val="150"/>
        <c:axId val="98549928"/>
        <c:axId val="991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98549928"/>
        <c:axId val="99123072"/>
      </c:lineChart>
      <c:dateAx>
        <c:axId val="98549928"/>
        <c:scaling>
          <c:orientation val="minMax"/>
        </c:scaling>
        <c:delete val="1"/>
        <c:axPos val="b"/>
        <c:numFmt formatCode="ge" sourceLinked="1"/>
        <c:majorTickMark val="none"/>
        <c:minorTickMark val="none"/>
        <c:tickLblPos val="none"/>
        <c:crossAx val="99123072"/>
        <c:crosses val="autoZero"/>
        <c:auto val="1"/>
        <c:lblOffset val="100"/>
        <c:baseTimeUnit val="years"/>
      </c:dateAx>
      <c:valAx>
        <c:axId val="991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由利本荘市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80761</v>
      </c>
      <c r="AJ8" s="55"/>
      <c r="AK8" s="55"/>
      <c r="AL8" s="55"/>
      <c r="AM8" s="55"/>
      <c r="AN8" s="55"/>
      <c r="AO8" s="55"/>
      <c r="AP8" s="56"/>
      <c r="AQ8" s="46">
        <f>データ!R6</f>
        <v>1209.5999999999999</v>
      </c>
      <c r="AR8" s="46"/>
      <c r="AS8" s="46"/>
      <c r="AT8" s="46"/>
      <c r="AU8" s="46"/>
      <c r="AV8" s="46"/>
      <c r="AW8" s="46"/>
      <c r="AX8" s="46"/>
      <c r="AY8" s="46">
        <f>データ!S6</f>
        <v>66.77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23.14</v>
      </c>
      <c r="S10" s="46"/>
      <c r="T10" s="46"/>
      <c r="U10" s="46"/>
      <c r="V10" s="46"/>
      <c r="W10" s="46"/>
      <c r="X10" s="46"/>
      <c r="Y10" s="46"/>
      <c r="Z10" s="80">
        <f>データ!P6</f>
        <v>3888</v>
      </c>
      <c r="AA10" s="80"/>
      <c r="AB10" s="80"/>
      <c r="AC10" s="80"/>
      <c r="AD10" s="80"/>
      <c r="AE10" s="80"/>
      <c r="AF10" s="80"/>
      <c r="AG10" s="80"/>
      <c r="AH10" s="2"/>
      <c r="AI10" s="80">
        <f>データ!T6</f>
        <v>18578</v>
      </c>
      <c r="AJ10" s="80"/>
      <c r="AK10" s="80"/>
      <c r="AL10" s="80"/>
      <c r="AM10" s="80"/>
      <c r="AN10" s="80"/>
      <c r="AO10" s="80"/>
      <c r="AP10" s="80"/>
      <c r="AQ10" s="46">
        <f>データ!U6</f>
        <v>78.13</v>
      </c>
      <c r="AR10" s="46"/>
      <c r="AS10" s="46"/>
      <c r="AT10" s="46"/>
      <c r="AU10" s="46"/>
      <c r="AV10" s="46"/>
      <c r="AW10" s="46"/>
      <c r="AX10" s="46"/>
      <c r="AY10" s="46">
        <f>データ!V6</f>
        <v>237.78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52108</v>
      </c>
      <c r="D6" s="31">
        <f t="shared" si="3"/>
        <v>47</v>
      </c>
      <c r="E6" s="31">
        <f t="shared" si="3"/>
        <v>1</v>
      </c>
      <c r="F6" s="31">
        <f t="shared" si="3"/>
        <v>0</v>
      </c>
      <c r="G6" s="31">
        <f t="shared" si="3"/>
        <v>0</v>
      </c>
      <c r="H6" s="31" t="str">
        <f t="shared" si="3"/>
        <v>秋田県　由利本荘市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23.14</v>
      </c>
      <c r="P6" s="32">
        <f t="shared" si="3"/>
        <v>3888</v>
      </c>
      <c r="Q6" s="32">
        <f t="shared" si="3"/>
        <v>80761</v>
      </c>
      <c r="R6" s="32">
        <f t="shared" si="3"/>
        <v>1209.5999999999999</v>
      </c>
      <c r="S6" s="32">
        <f t="shared" si="3"/>
        <v>66.77</v>
      </c>
      <c r="T6" s="32">
        <f t="shared" si="3"/>
        <v>18578</v>
      </c>
      <c r="U6" s="32">
        <f t="shared" si="3"/>
        <v>78.13</v>
      </c>
      <c r="V6" s="32">
        <f t="shared" si="3"/>
        <v>237.78</v>
      </c>
      <c r="W6" s="33">
        <f>IF(W7="",NA(),W7)</f>
        <v>72.94</v>
      </c>
      <c r="X6" s="33">
        <f t="shared" ref="X6:AF6" si="4">IF(X7="",NA(),X7)</f>
        <v>76.28</v>
      </c>
      <c r="Y6" s="33">
        <f t="shared" si="4"/>
        <v>73.930000000000007</v>
      </c>
      <c r="Z6" s="33">
        <f t="shared" si="4"/>
        <v>72.13</v>
      </c>
      <c r="AA6" s="33">
        <f t="shared" si="4"/>
        <v>70.989999999999995</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1687.49</v>
      </c>
      <c r="BE6" s="33">
        <f t="shared" ref="BE6:BM6" si="7">IF(BE7="",NA(),BE7)</f>
        <v>1551.83</v>
      </c>
      <c r="BF6" s="33">
        <f t="shared" si="7"/>
        <v>1537.14</v>
      </c>
      <c r="BG6" s="33">
        <f t="shared" si="7"/>
        <v>1447.88</v>
      </c>
      <c r="BH6" s="33">
        <f t="shared" si="7"/>
        <v>1531.54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54.78</v>
      </c>
      <c r="BP6" s="33">
        <f t="shared" ref="BP6:BX6" si="8">IF(BP7="",NA(),BP7)</f>
        <v>57.52</v>
      </c>
      <c r="BQ6" s="33">
        <f t="shared" si="8"/>
        <v>54.79</v>
      </c>
      <c r="BR6" s="33">
        <f t="shared" si="8"/>
        <v>53.43</v>
      </c>
      <c r="BS6" s="33">
        <f t="shared" si="8"/>
        <v>52.93</v>
      </c>
      <c r="BT6" s="33">
        <f t="shared" si="8"/>
        <v>54.56</v>
      </c>
      <c r="BU6" s="33">
        <f t="shared" si="8"/>
        <v>54.57</v>
      </c>
      <c r="BV6" s="33">
        <f t="shared" si="8"/>
        <v>54.4</v>
      </c>
      <c r="BW6" s="33">
        <f t="shared" si="8"/>
        <v>54.45</v>
      </c>
      <c r="BX6" s="33">
        <f t="shared" si="8"/>
        <v>54.33</v>
      </c>
      <c r="BY6" s="32" t="str">
        <f>IF(BY7="","",IF(BY7="-","【-】","【"&amp;SUBSTITUTE(TEXT(BY7,"#,##0.00"),"-","△")&amp;"】"))</f>
        <v>【33.35】</v>
      </c>
      <c r="BZ6" s="33">
        <f>IF(BZ7="",NA(),BZ7)</f>
        <v>355</v>
      </c>
      <c r="CA6" s="33">
        <f t="shared" ref="CA6:CI6" si="9">IF(CA7="",NA(),CA7)</f>
        <v>343.31</v>
      </c>
      <c r="CB6" s="33">
        <f t="shared" si="9"/>
        <v>370.16</v>
      </c>
      <c r="CC6" s="33">
        <f t="shared" si="9"/>
        <v>392.08</v>
      </c>
      <c r="CD6" s="33">
        <f t="shared" si="9"/>
        <v>400.35</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59.38</v>
      </c>
      <c r="CL6" s="33">
        <f t="shared" ref="CL6:CT6" si="10">IF(CL7="",NA(),CL7)</f>
        <v>61.09</v>
      </c>
      <c r="CM6" s="33">
        <f t="shared" si="10"/>
        <v>59.74</v>
      </c>
      <c r="CN6" s="33">
        <f t="shared" si="10"/>
        <v>59.53</v>
      </c>
      <c r="CO6" s="33">
        <f t="shared" si="10"/>
        <v>56.97</v>
      </c>
      <c r="CP6" s="33">
        <f t="shared" si="10"/>
        <v>64.3</v>
      </c>
      <c r="CQ6" s="33">
        <f t="shared" si="10"/>
        <v>63.99</v>
      </c>
      <c r="CR6" s="33">
        <f t="shared" si="10"/>
        <v>62.01</v>
      </c>
      <c r="CS6" s="33">
        <f t="shared" si="10"/>
        <v>60.68</v>
      </c>
      <c r="CT6" s="33">
        <f t="shared" si="10"/>
        <v>59.87</v>
      </c>
      <c r="CU6" s="32" t="str">
        <f>IF(CU7="","",IF(CU7="-","【-】","【"&amp;SUBSTITUTE(TEXT(CU7,"#,##0.00"),"-","△")&amp;"】"))</f>
        <v>【57.58】</v>
      </c>
      <c r="CV6" s="33">
        <f>IF(CV7="",NA(),CV7)</f>
        <v>81.34</v>
      </c>
      <c r="CW6" s="33">
        <f t="shared" ref="CW6:DE6" si="11">IF(CW7="",NA(),CW7)</f>
        <v>81.27</v>
      </c>
      <c r="CX6" s="33">
        <f t="shared" si="11"/>
        <v>77.94</v>
      </c>
      <c r="CY6" s="33">
        <f t="shared" si="11"/>
        <v>76.78</v>
      </c>
      <c r="CZ6" s="33">
        <f t="shared" si="11"/>
        <v>77.23</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52108</v>
      </c>
      <c r="D7" s="35">
        <v>47</v>
      </c>
      <c r="E7" s="35">
        <v>1</v>
      </c>
      <c r="F7" s="35">
        <v>0</v>
      </c>
      <c r="G7" s="35">
        <v>0</v>
      </c>
      <c r="H7" s="35" t="s">
        <v>93</v>
      </c>
      <c r="I7" s="35" t="s">
        <v>94</v>
      </c>
      <c r="J7" s="35" t="s">
        <v>95</v>
      </c>
      <c r="K7" s="35" t="s">
        <v>96</v>
      </c>
      <c r="L7" s="35" t="s">
        <v>97</v>
      </c>
      <c r="M7" s="36" t="s">
        <v>98</v>
      </c>
      <c r="N7" s="36" t="s">
        <v>99</v>
      </c>
      <c r="O7" s="36">
        <v>23.14</v>
      </c>
      <c r="P7" s="36">
        <v>3888</v>
      </c>
      <c r="Q7" s="36">
        <v>80761</v>
      </c>
      <c r="R7" s="36">
        <v>1209.5999999999999</v>
      </c>
      <c r="S7" s="36">
        <v>66.77</v>
      </c>
      <c r="T7" s="36">
        <v>18578</v>
      </c>
      <c r="U7" s="36">
        <v>78.13</v>
      </c>
      <c r="V7" s="36">
        <v>237.78</v>
      </c>
      <c r="W7" s="36">
        <v>72.94</v>
      </c>
      <c r="X7" s="36">
        <v>76.28</v>
      </c>
      <c r="Y7" s="36">
        <v>73.930000000000007</v>
      </c>
      <c r="Z7" s="36">
        <v>72.13</v>
      </c>
      <c r="AA7" s="36">
        <v>70.989999999999995</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1687.49</v>
      </c>
      <c r="BE7" s="36">
        <v>1551.83</v>
      </c>
      <c r="BF7" s="36">
        <v>1537.14</v>
      </c>
      <c r="BG7" s="36">
        <v>1447.88</v>
      </c>
      <c r="BH7" s="36">
        <v>1531.54</v>
      </c>
      <c r="BI7" s="36">
        <v>1355.28</v>
      </c>
      <c r="BJ7" s="36">
        <v>1321.78</v>
      </c>
      <c r="BK7" s="36">
        <v>1326.51</v>
      </c>
      <c r="BL7" s="36">
        <v>1285.3599999999999</v>
      </c>
      <c r="BM7" s="36">
        <v>1246.73</v>
      </c>
      <c r="BN7" s="36">
        <v>1242.9000000000001</v>
      </c>
      <c r="BO7" s="36">
        <v>54.78</v>
      </c>
      <c r="BP7" s="36">
        <v>57.52</v>
      </c>
      <c r="BQ7" s="36">
        <v>54.79</v>
      </c>
      <c r="BR7" s="36">
        <v>53.43</v>
      </c>
      <c r="BS7" s="36">
        <v>52.93</v>
      </c>
      <c r="BT7" s="36">
        <v>54.56</v>
      </c>
      <c r="BU7" s="36">
        <v>54.57</v>
      </c>
      <c r="BV7" s="36">
        <v>54.4</v>
      </c>
      <c r="BW7" s="36">
        <v>54.45</v>
      </c>
      <c r="BX7" s="36">
        <v>54.33</v>
      </c>
      <c r="BY7" s="36">
        <v>33.35</v>
      </c>
      <c r="BZ7" s="36">
        <v>355</v>
      </c>
      <c r="CA7" s="36">
        <v>343.31</v>
      </c>
      <c r="CB7" s="36">
        <v>370.16</v>
      </c>
      <c r="CC7" s="36">
        <v>392.08</v>
      </c>
      <c r="CD7" s="36">
        <v>400.35</v>
      </c>
      <c r="CE7" s="36">
        <v>314.44</v>
      </c>
      <c r="CF7" s="36">
        <v>318.02999999999997</v>
      </c>
      <c r="CG7" s="36">
        <v>325.14</v>
      </c>
      <c r="CH7" s="36">
        <v>332.75</v>
      </c>
      <c r="CI7" s="36">
        <v>341.05</v>
      </c>
      <c r="CJ7" s="36">
        <v>524.69000000000005</v>
      </c>
      <c r="CK7" s="36">
        <v>59.38</v>
      </c>
      <c r="CL7" s="36">
        <v>61.09</v>
      </c>
      <c r="CM7" s="36">
        <v>59.74</v>
      </c>
      <c r="CN7" s="36">
        <v>59.53</v>
      </c>
      <c r="CO7" s="36">
        <v>56.97</v>
      </c>
      <c r="CP7" s="36">
        <v>64.3</v>
      </c>
      <c r="CQ7" s="36">
        <v>63.99</v>
      </c>
      <c r="CR7" s="36">
        <v>62.01</v>
      </c>
      <c r="CS7" s="36">
        <v>60.68</v>
      </c>
      <c r="CT7" s="36">
        <v>59.87</v>
      </c>
      <c r="CU7" s="36">
        <v>57.58</v>
      </c>
      <c r="CV7" s="36">
        <v>81.34</v>
      </c>
      <c r="CW7" s="36">
        <v>81.27</v>
      </c>
      <c r="CX7" s="36">
        <v>77.94</v>
      </c>
      <c r="CY7" s="36">
        <v>76.78</v>
      </c>
      <c r="CZ7" s="36">
        <v>77.23</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理沙</cp:lastModifiedBy>
  <dcterms:created xsi:type="dcterms:W3CDTF">2016-12-02T02:15:48Z</dcterms:created>
  <dcterms:modified xsi:type="dcterms:W3CDTF">2017-02-08T04:55:02Z</dcterms:modified>
  <cp:category/>
</cp:coreProperties>
</file>