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1000000000-市長部局\1035000000-建設部\1035200000-上下水道課\移行\経営比較分析表\【30年度決算】R2.1経営比較分析表\【経営比較分析表】2018_052108_47_1718\"/>
    </mc:Choice>
  </mc:AlternateContent>
  <workbookProtection workbookAlgorithmName="SHA-512" workbookHashValue="RkMGsopHDHdg+3o69QnKOsTI/LGhbJ2pdRVkeWXrGnzgFWVDyLV+iFxXv9CcJGO6gm2ATiJut3pHafbaNGjcEw==" workbookSaltValue="5OJ3hKyj5r10R8ihvMPMX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<sst xmlns="http://schemas.openxmlformats.org/spreadsheetml/2006/main" count="239" uniqueCount="114">
  <si>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</si>
  <si>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</si>
  <si>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</si>
  <si>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</si>
  <si>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</si>
  <si>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</si>
  <si>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</si>
  <si>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</si>
  <si>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</si>
  <si>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</si>
  <si>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</si>
  <si>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</si>
  <si>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</si>
  <si>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</si>
  <si>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</si>
  <si>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</si>
  <si>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</si>
  <si>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</si>
  <si>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</si>
  <si>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</si>
  <si>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</si>
  <si>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</si>
  <si>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</si>
  <si>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</si>
  <si>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</si>
  <si>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</si>
  <si>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</si>
  <si>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</si>
  <si>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</si>
  <si>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</si>
  <si>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</si>
  <si>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</si>
  <si>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</si>
  <si>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</si>
  <si>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</si>
  <si>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</si>
  <si>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</si>
  <si>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</si>
  <si>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</si>
  <si>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</si>
  <si>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</si>
  <si>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</si>
  <si>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</si>
  <si>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</si>
  <si>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</si>
  <si>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</si>
  <si>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</si>
  <si>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</si>
  <si>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</si>
  <si>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</si>
  <si>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</si>
  <si>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</si>
  <si>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</si>
  <si>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</si>
  <si>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</si>
  <si>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</si>
  <si>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</si>
  <si>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</si>
  <si>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</si>
  <si>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</si>
  <si>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</si>
  <si>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</si>
  <si>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</si>
  <si>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</si>
  <si>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</si>
  <si>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</si>
  <si>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</si>
  <si>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</si>
  <si>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</si>
  <si>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</si>
  <si>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</si>
  <si>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</si>
  <si>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</si>
  <si>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</si>
  <si>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</si>
  <si>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</si>
  <si>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</si>
  <si>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</si>
  <si>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</si>
  <si>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</si>
  <si>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</si>
  <si>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</si>
  <si>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</si>
  <si>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</si>
  <si>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</si>
  <si>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</si>
  <si>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</si>
  <si>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</si>
  <si>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</si>
  <si>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</si>
  <si>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</si>
  <si>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</si>
  <si>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</si>
  <si>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</si>
  <si>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</si>
  <si>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</si>
  <si>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</si>
  <si>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</si>
  <si>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</si>
  <si>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</si>
  <si>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</si>
  <si>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</si>
  <si>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</si>
  <si>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</si>
  <si>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</si>
  <si>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</si>
  <si>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</si>
  <si>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</si>
  <si>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</si>
  <si>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</si>
  <si>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</si>
  <si>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耐用年数に至っていないが、将来の改築等を見据え財源を確保しつつ、投資計画に沿った更新を行う必要がある。</t>
    <rPh sb="0" eb="2">
      <t>タイヨウ</t>
    </rPh>
    <rPh sb="2" eb="4">
      <t>ネンスウ</t>
    </rPh>
    <rPh sb="5" eb="6">
      <t>イタ</t>
    </rPh>
    <phoneticPr fontId="4"/>
  </si>
  <si>
    <t>　人口減少社会を迎え使用料の増加は見込みにくい状況にあるため、今後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また、平成32年度より公営企業会計へ移行を予定しており、経営状況を的確に把握し経営改善や経営判断を行いつつ、適正な使用料収入の確保や維持管理費削減等を積極的に推進することが必要である。</t>
    <rPh sb="1" eb="3">
      <t>ジンコウ</t>
    </rPh>
    <rPh sb="3" eb="5">
      <t>ゲンショウ</t>
    </rPh>
    <rPh sb="5" eb="7">
      <t>シャカイ</t>
    </rPh>
    <rPh sb="8" eb="9">
      <t>ムカ</t>
    </rPh>
    <rPh sb="10" eb="13">
      <t>シヨウリョウ</t>
    </rPh>
    <rPh sb="14" eb="16">
      <t>ゾウカ</t>
    </rPh>
    <rPh sb="17" eb="19">
      <t>ミコ</t>
    </rPh>
    <rPh sb="23" eb="25">
      <t>ジョウキョウ</t>
    </rPh>
    <rPh sb="31" eb="33">
      <t>コンゴ</t>
    </rPh>
    <rPh sb="169" eb="171">
      <t>テキセイ</t>
    </rPh>
    <rPh sb="172" eb="175">
      <t>シヨウリョウ</t>
    </rPh>
    <rPh sb="175" eb="177">
      <t>シュウニュウ</t>
    </rPh>
    <rPh sb="178" eb="180">
      <t>カクホ</t>
    </rPh>
    <phoneticPr fontId="4"/>
  </si>
  <si>
    <t>①一般会計繰入金の減、元利償還金の増により、前年度に比較し改悪。適正な使用料収入の確保や更なる費用削減を図り経営改善を図っていく必要がある。
④H29以降、分流式下水道に要する経費の増加により改善したものである。今後事業実施の際は、企業債残高の推移を確認しながら事業を行う必要がある。
⑤⑥修繕料の増加により前年度と比較し改悪となっており、今後も適正な使用料収入の確保や維持管理費の削減など経営改善を図る必要がある。
⑦は類似団体平均値と比べて低いが、これは人口減少により使用水量が少なくなったことによるものである。
⑧は、100％になっているが、今後も経営改善を図っていく必要がある。</t>
    <rPh sb="1" eb="8">
      <t>イッパンカイケイクリイレキン</t>
    </rPh>
    <rPh sb="9" eb="10">
      <t>ゲン</t>
    </rPh>
    <rPh sb="11" eb="16">
      <t>ガンリショウカンキン</t>
    </rPh>
    <rPh sb="17" eb="18">
      <t>ゾウ</t>
    </rPh>
    <rPh sb="29" eb="31">
      <t>カイアク</t>
    </rPh>
    <rPh sb="76" eb="78">
      <t>イコウ</t>
    </rPh>
    <rPh sb="147" eb="150">
      <t>シュウゼンリョウ</t>
    </rPh>
    <rPh sb="151" eb="153">
      <t>ゾウカ</t>
    </rPh>
    <rPh sb="156" eb="159">
      <t>ゼンネンド</t>
    </rPh>
    <rPh sb="160" eb="162">
      <t>ヒカク</t>
    </rPh>
    <rPh sb="163" eb="165">
      <t>カイアク</t>
    </rPh>
    <rPh sb="278" eb="280">
      <t>コンゴ</t>
    </rPh>
    <rPh sb="281" eb="283">
      <t>ケイエイ</t>
    </rPh>
    <rPh sb="283" eb="285">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</si>
</sst>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8B-4B89-96BC-AB003965D10D}"/>
            </c:ext>
          </c:extLst>
        </c:ser>
        <c:dLbls>
          <c:showLegendKey val="0"/>
          <c:showVal val="0"/>
          <c:showCatName val="0"/>
          <c:showSerName val="0"/>
          <c:showPercent val="0"/>
          <c:showBubbleSize val="0"/>
        </c:dLbls>
        <c:gapWidth val="150"/>
        <c:axId val="428272736"/>
        <c:axId val="42826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58B-4B89-96BC-AB003965D10D}"/>
            </c:ext>
          </c:extLst>
        </c:ser>
        <c:dLbls>
          <c:showLegendKey val="0"/>
          <c:showVal val="0"/>
          <c:showCatName val="0"/>
          <c:showSerName val="0"/>
          <c:showPercent val="0"/>
          <c:showBubbleSize val="0"/>
        </c:dLbls>
        <c:marker val="1"/>
        <c:smooth val="0"/>
        <c:axId val="428272736"/>
        <c:axId val="428269992"/>
      </c:lineChart>
      <c:dateAx>
        <c:axId val="428272736"/>
        <c:scaling>
          <c:orientation val="minMax"/>
        </c:scaling>
        <c:delete val="1"/>
        <c:axPos val="b"/>
        <c:numFmt formatCode="ge" sourceLinked="1"/>
        <c:majorTickMark val="none"/>
        <c:minorTickMark val="none"/>
        <c:tickLblPos val="none"/>
        <c:crossAx val="428269992"/>
        <c:crosses val="autoZero"/>
        <c:auto val="1"/>
        <c:lblOffset val="100"/>
        <c:baseTimeUnit val="years"/>
      </c:dateAx>
      <c:valAx>
        <c:axId val="42826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2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98.84</c:v>
                </c:pt>
                <c:pt idx="1">
                  <c:v>101.16</c:v>
                </c:pt>
                <c:pt idx="2">
                  <c:v>53.33</c:v>
                </c:pt>
                <c:pt idx="3">
                  <c:v>52.73</c:v>
                </c:pt>
                <c:pt idx="4">
                  <c:v>53.33</c:v>
                </c:pt>
              </c:numCache>
            </c:numRef>
          </c:val>
          <c:extLst xmlns:c16r2="http://schemas.microsoft.com/office/drawing/2015/06/chart">
            <c:ext xmlns:c16="http://schemas.microsoft.com/office/drawing/2014/chart" uri="{C3380CC4-5D6E-409C-BE32-E72D297353CC}">
              <c16:uniqueId val="{00000000-7128-416B-9081-ABF5553579A9}"/>
            </c:ext>
          </c:extLst>
        </c:ser>
        <c:dLbls>
          <c:showLegendKey val="0"/>
          <c:showVal val="0"/>
          <c:showCatName val="0"/>
          <c:showSerName val="0"/>
          <c:showPercent val="0"/>
          <c:showBubbleSize val="0"/>
        </c:dLbls>
        <c:gapWidth val="150"/>
        <c:axId val="431369136"/>
        <c:axId val="43136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7128-416B-9081-ABF5553579A9}"/>
            </c:ext>
          </c:extLst>
        </c:ser>
        <c:dLbls>
          <c:showLegendKey val="0"/>
          <c:showVal val="0"/>
          <c:showCatName val="0"/>
          <c:showSerName val="0"/>
          <c:showPercent val="0"/>
          <c:showBubbleSize val="0"/>
        </c:dLbls>
        <c:marker val="1"/>
        <c:smooth val="0"/>
        <c:axId val="431369136"/>
        <c:axId val="431369528"/>
      </c:lineChart>
      <c:dateAx>
        <c:axId val="431369136"/>
        <c:scaling>
          <c:orientation val="minMax"/>
        </c:scaling>
        <c:delete val="1"/>
        <c:axPos val="b"/>
        <c:numFmt formatCode="ge" sourceLinked="1"/>
        <c:majorTickMark val="none"/>
        <c:minorTickMark val="none"/>
        <c:tickLblPos val="none"/>
        <c:crossAx val="431369528"/>
        <c:crosses val="autoZero"/>
        <c:auto val="1"/>
        <c:lblOffset val="100"/>
        <c:baseTimeUnit val="years"/>
      </c:dateAx>
      <c:valAx>
        <c:axId val="43136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36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E29-46A3-9779-9D0AFB4247BE}"/>
            </c:ext>
          </c:extLst>
        </c:ser>
        <c:dLbls>
          <c:showLegendKey val="0"/>
          <c:showVal val="0"/>
          <c:showCatName val="0"/>
          <c:showSerName val="0"/>
          <c:showPercent val="0"/>
          <c:showBubbleSize val="0"/>
        </c:dLbls>
        <c:gapWidth val="150"/>
        <c:axId val="431368352"/>
        <c:axId val="43137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CE29-46A3-9779-9D0AFB4247BE}"/>
            </c:ext>
          </c:extLst>
        </c:ser>
        <c:dLbls>
          <c:showLegendKey val="0"/>
          <c:showVal val="0"/>
          <c:showCatName val="0"/>
          <c:showSerName val="0"/>
          <c:showPercent val="0"/>
          <c:showBubbleSize val="0"/>
        </c:dLbls>
        <c:marker val="1"/>
        <c:smooth val="0"/>
        <c:axId val="431368352"/>
        <c:axId val="431370704"/>
      </c:lineChart>
      <c:dateAx>
        <c:axId val="431368352"/>
        <c:scaling>
          <c:orientation val="minMax"/>
        </c:scaling>
        <c:delete val="1"/>
        <c:axPos val="b"/>
        <c:numFmt formatCode="ge" sourceLinked="1"/>
        <c:majorTickMark val="none"/>
        <c:minorTickMark val="none"/>
        <c:tickLblPos val="none"/>
        <c:crossAx val="431370704"/>
        <c:crosses val="autoZero"/>
        <c:auto val="1"/>
        <c:lblOffset val="100"/>
        <c:baseTimeUnit val="years"/>
      </c:dateAx>
      <c:valAx>
        <c:axId val="43137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3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79.180000000000007</c:v>
                </c:pt>
                <c:pt idx="1">
                  <c:v>80.25</c:v>
                </c:pt>
                <c:pt idx="2">
                  <c:v>79.25</c:v>
                </c:pt>
                <c:pt idx="3">
                  <c:v>100.39</c:v>
                </c:pt>
                <c:pt idx="4">
                  <c:v>80.73</c:v>
                </c:pt>
              </c:numCache>
            </c:numRef>
          </c:val>
          <c:extLst xmlns:c16r2="http://schemas.microsoft.com/office/drawing/2015/06/chart">
            <c:ext xmlns:c16="http://schemas.microsoft.com/office/drawing/2014/chart" uri="{C3380CC4-5D6E-409C-BE32-E72D297353CC}">
              <c16:uniqueId val="{00000000-3470-4A38-89E5-CB28215E5CD8}"/>
            </c:ext>
          </c:extLst>
        </c:ser>
        <c:dLbls>
          <c:showLegendKey val="0"/>
          <c:showVal val="0"/>
          <c:showCatName val="0"/>
          <c:showSerName val="0"/>
          <c:showPercent val="0"/>
          <c:showBubbleSize val="0"/>
        </c:dLbls>
        <c:gapWidth val="150"/>
        <c:axId val="428265288"/>
        <c:axId val="42827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70-4A38-89E5-CB28215E5CD8}"/>
            </c:ext>
          </c:extLst>
        </c:ser>
        <c:dLbls>
          <c:showLegendKey val="0"/>
          <c:showVal val="0"/>
          <c:showCatName val="0"/>
          <c:showSerName val="0"/>
          <c:showPercent val="0"/>
          <c:showBubbleSize val="0"/>
        </c:dLbls>
        <c:marker val="1"/>
        <c:smooth val="0"/>
        <c:axId val="428265288"/>
        <c:axId val="428270384"/>
      </c:lineChart>
      <c:dateAx>
        <c:axId val="428265288"/>
        <c:scaling>
          <c:orientation val="minMax"/>
        </c:scaling>
        <c:delete val="1"/>
        <c:axPos val="b"/>
        <c:numFmt formatCode="ge" sourceLinked="1"/>
        <c:majorTickMark val="none"/>
        <c:minorTickMark val="none"/>
        <c:tickLblPos val="none"/>
        <c:crossAx val="428270384"/>
        <c:crosses val="autoZero"/>
        <c:auto val="1"/>
        <c:lblOffset val="100"/>
        <c:baseTimeUnit val="years"/>
      </c:dateAx>
      <c:valAx>
        <c:axId val="42827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26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55-4995-AF40-403686B642BE}"/>
            </c:ext>
          </c:extLst>
        </c:ser>
        <c:dLbls>
          <c:showLegendKey val="0"/>
          <c:showVal val="0"/>
          <c:showCatName val="0"/>
          <c:showSerName val="0"/>
          <c:showPercent val="0"/>
          <c:showBubbleSize val="0"/>
        </c:dLbls>
        <c:gapWidth val="150"/>
        <c:axId val="428266464"/>
        <c:axId val="42894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55-4995-AF40-403686B642BE}"/>
            </c:ext>
          </c:extLst>
        </c:ser>
        <c:dLbls>
          <c:showLegendKey val="0"/>
          <c:showVal val="0"/>
          <c:showCatName val="0"/>
          <c:showSerName val="0"/>
          <c:showPercent val="0"/>
          <c:showBubbleSize val="0"/>
        </c:dLbls>
        <c:marker val="1"/>
        <c:smooth val="0"/>
        <c:axId val="428266464"/>
        <c:axId val="428948568"/>
      </c:lineChart>
      <c:dateAx>
        <c:axId val="428266464"/>
        <c:scaling>
          <c:orientation val="minMax"/>
        </c:scaling>
        <c:delete val="1"/>
        <c:axPos val="b"/>
        <c:numFmt formatCode="ge" sourceLinked="1"/>
        <c:majorTickMark val="none"/>
        <c:minorTickMark val="none"/>
        <c:tickLblPos val="none"/>
        <c:crossAx val="428948568"/>
        <c:crosses val="autoZero"/>
        <c:auto val="1"/>
        <c:lblOffset val="100"/>
        <c:baseTimeUnit val="years"/>
      </c:dateAx>
      <c:valAx>
        <c:axId val="42894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2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74-4266-B793-732B1ED64451}"/>
            </c:ext>
          </c:extLst>
        </c:ser>
        <c:dLbls>
          <c:showLegendKey val="0"/>
          <c:showVal val="0"/>
          <c:showCatName val="0"/>
          <c:showSerName val="0"/>
          <c:showPercent val="0"/>
          <c:showBubbleSize val="0"/>
        </c:dLbls>
        <c:gapWidth val="150"/>
        <c:axId val="431263744"/>
        <c:axId val="43126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74-4266-B793-732B1ED64451}"/>
            </c:ext>
          </c:extLst>
        </c:ser>
        <c:dLbls>
          <c:showLegendKey val="0"/>
          <c:showVal val="0"/>
          <c:showCatName val="0"/>
          <c:showSerName val="0"/>
          <c:showPercent val="0"/>
          <c:showBubbleSize val="0"/>
        </c:dLbls>
        <c:marker val="1"/>
        <c:smooth val="0"/>
        <c:axId val="431263744"/>
        <c:axId val="431261392"/>
      </c:lineChart>
      <c:dateAx>
        <c:axId val="431263744"/>
        <c:scaling>
          <c:orientation val="minMax"/>
        </c:scaling>
        <c:delete val="1"/>
        <c:axPos val="b"/>
        <c:numFmt formatCode="ge" sourceLinked="1"/>
        <c:majorTickMark val="none"/>
        <c:minorTickMark val="none"/>
        <c:tickLblPos val="none"/>
        <c:crossAx val="431261392"/>
        <c:crosses val="autoZero"/>
        <c:auto val="1"/>
        <c:lblOffset val="100"/>
        <c:baseTimeUnit val="years"/>
      </c:dateAx>
      <c:valAx>
        <c:axId val="43126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2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C7-4DC1-B925-7B12DB7F441A}"/>
            </c:ext>
          </c:extLst>
        </c:ser>
        <c:dLbls>
          <c:showLegendKey val="0"/>
          <c:showVal val="0"/>
          <c:showCatName val="0"/>
          <c:showSerName val="0"/>
          <c:showPercent val="0"/>
          <c:showBubbleSize val="0"/>
        </c:dLbls>
        <c:gapWidth val="150"/>
        <c:axId val="431261000"/>
        <c:axId val="4312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C7-4DC1-B925-7B12DB7F441A}"/>
            </c:ext>
          </c:extLst>
        </c:ser>
        <c:dLbls>
          <c:showLegendKey val="0"/>
          <c:showVal val="0"/>
          <c:showCatName val="0"/>
          <c:showSerName val="0"/>
          <c:showPercent val="0"/>
          <c:showBubbleSize val="0"/>
        </c:dLbls>
        <c:marker val="1"/>
        <c:smooth val="0"/>
        <c:axId val="431261000"/>
        <c:axId val="431265312"/>
      </c:lineChart>
      <c:dateAx>
        <c:axId val="431261000"/>
        <c:scaling>
          <c:orientation val="minMax"/>
        </c:scaling>
        <c:delete val="1"/>
        <c:axPos val="b"/>
        <c:numFmt formatCode="ge" sourceLinked="1"/>
        <c:majorTickMark val="none"/>
        <c:minorTickMark val="none"/>
        <c:tickLblPos val="none"/>
        <c:crossAx val="431265312"/>
        <c:crosses val="autoZero"/>
        <c:auto val="1"/>
        <c:lblOffset val="100"/>
        <c:baseTimeUnit val="years"/>
      </c:dateAx>
      <c:valAx>
        <c:axId val="4312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26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73-4D02-BFCD-30F9AFAA2D66}"/>
            </c:ext>
          </c:extLst>
        </c:ser>
        <c:dLbls>
          <c:showLegendKey val="0"/>
          <c:showVal val="0"/>
          <c:showCatName val="0"/>
          <c:showSerName val="0"/>
          <c:showPercent val="0"/>
          <c:showBubbleSize val="0"/>
        </c:dLbls>
        <c:gapWidth val="150"/>
        <c:axId val="431263352"/>
        <c:axId val="43126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73-4D02-BFCD-30F9AFAA2D66}"/>
            </c:ext>
          </c:extLst>
        </c:ser>
        <c:dLbls>
          <c:showLegendKey val="0"/>
          <c:showVal val="0"/>
          <c:showCatName val="0"/>
          <c:showSerName val="0"/>
          <c:showPercent val="0"/>
          <c:showBubbleSize val="0"/>
        </c:dLbls>
        <c:marker val="1"/>
        <c:smooth val="0"/>
        <c:axId val="431263352"/>
        <c:axId val="431260608"/>
      </c:lineChart>
      <c:dateAx>
        <c:axId val="431263352"/>
        <c:scaling>
          <c:orientation val="minMax"/>
        </c:scaling>
        <c:delete val="1"/>
        <c:axPos val="b"/>
        <c:numFmt formatCode="ge" sourceLinked="1"/>
        <c:majorTickMark val="none"/>
        <c:minorTickMark val="none"/>
        <c:tickLblPos val="none"/>
        <c:crossAx val="431260608"/>
        <c:crosses val="autoZero"/>
        <c:auto val="1"/>
        <c:lblOffset val="100"/>
        <c:baseTimeUnit val="years"/>
      </c:dateAx>
      <c:valAx>
        <c:axId val="43126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26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554.65</c:v>
                </c:pt>
                <c:pt idx="1">
                  <c:v>392.31</c:v>
                </c:pt>
                <c:pt idx="2">
                  <c:v>216.74</c:v>
                </c:pt>
                <c:pt idx="3" formatCode="#,##0.00;&quot;△&quot;#,##0.00">
                  <c:v>0</c:v>
                </c:pt>
                <c:pt idx="4">
                  <c:v>0.02</c:v>
                </c:pt>
              </c:numCache>
            </c:numRef>
          </c:val>
          <c:extLst xmlns:c16r2="http://schemas.microsoft.com/office/drawing/2015/06/chart">
            <c:ext xmlns:c16="http://schemas.microsoft.com/office/drawing/2014/chart" uri="{C3380CC4-5D6E-409C-BE32-E72D297353CC}">
              <c16:uniqueId val="{00000000-ABA7-43E9-B5BD-67F5188450E9}"/>
            </c:ext>
          </c:extLst>
        </c:ser>
        <c:dLbls>
          <c:showLegendKey val="0"/>
          <c:showVal val="0"/>
          <c:showCatName val="0"/>
          <c:showSerName val="0"/>
          <c:showPercent val="0"/>
          <c:showBubbleSize val="0"/>
        </c:dLbls>
        <c:gapWidth val="150"/>
        <c:axId val="431262176"/>
        <c:axId val="43126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ABA7-43E9-B5BD-67F5188450E9}"/>
            </c:ext>
          </c:extLst>
        </c:ser>
        <c:dLbls>
          <c:showLegendKey val="0"/>
          <c:showVal val="0"/>
          <c:showCatName val="0"/>
          <c:showSerName val="0"/>
          <c:showPercent val="0"/>
          <c:showBubbleSize val="0"/>
        </c:dLbls>
        <c:marker val="1"/>
        <c:smooth val="0"/>
        <c:axId val="431262176"/>
        <c:axId val="431262568"/>
      </c:lineChart>
      <c:dateAx>
        <c:axId val="431262176"/>
        <c:scaling>
          <c:orientation val="minMax"/>
        </c:scaling>
        <c:delete val="1"/>
        <c:axPos val="b"/>
        <c:numFmt formatCode="ge" sourceLinked="1"/>
        <c:majorTickMark val="none"/>
        <c:minorTickMark val="none"/>
        <c:tickLblPos val="none"/>
        <c:crossAx val="431262568"/>
        <c:crosses val="autoZero"/>
        <c:auto val="1"/>
        <c:lblOffset val="100"/>
        <c:baseTimeUnit val="years"/>
      </c:dateAx>
      <c:valAx>
        <c:axId val="43126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2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63.93</c:v>
                </c:pt>
                <c:pt idx="1">
                  <c:v>64.87</c:v>
                </c:pt>
                <c:pt idx="2">
                  <c:v>63.32</c:v>
                </c:pt>
                <c:pt idx="3">
                  <c:v>63.92</c:v>
                </c:pt>
                <c:pt idx="4">
                  <c:v>60.35</c:v>
                </c:pt>
              </c:numCache>
            </c:numRef>
          </c:val>
          <c:extLst xmlns:c16r2="http://schemas.microsoft.com/office/drawing/2015/06/chart">
            <c:ext xmlns:c16="http://schemas.microsoft.com/office/drawing/2014/chart" uri="{C3380CC4-5D6E-409C-BE32-E72D297353CC}">
              <c16:uniqueId val="{00000000-153A-4C4A-ACC5-61B67192854D}"/>
            </c:ext>
          </c:extLst>
        </c:ser>
        <c:dLbls>
          <c:showLegendKey val="0"/>
          <c:showVal val="0"/>
          <c:showCatName val="0"/>
          <c:showSerName val="0"/>
          <c:showPercent val="0"/>
          <c:showBubbleSize val="0"/>
        </c:dLbls>
        <c:gapWidth val="150"/>
        <c:axId val="431266488"/>
        <c:axId val="43125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153A-4C4A-ACC5-61B67192854D}"/>
            </c:ext>
          </c:extLst>
        </c:ser>
        <c:dLbls>
          <c:showLegendKey val="0"/>
          <c:showVal val="0"/>
          <c:showCatName val="0"/>
          <c:showSerName val="0"/>
          <c:showPercent val="0"/>
          <c:showBubbleSize val="0"/>
        </c:dLbls>
        <c:marker val="1"/>
        <c:smooth val="0"/>
        <c:axId val="431266488"/>
        <c:axId val="431259824"/>
      </c:lineChart>
      <c:dateAx>
        <c:axId val="431266488"/>
        <c:scaling>
          <c:orientation val="minMax"/>
        </c:scaling>
        <c:delete val="1"/>
        <c:axPos val="b"/>
        <c:numFmt formatCode="ge" sourceLinked="1"/>
        <c:majorTickMark val="none"/>
        <c:minorTickMark val="none"/>
        <c:tickLblPos val="none"/>
        <c:crossAx val="431259824"/>
        <c:crosses val="autoZero"/>
        <c:auto val="1"/>
        <c:lblOffset val="100"/>
        <c:baseTimeUnit val="years"/>
      </c:dateAx>
      <c:valAx>
        <c:axId val="43125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26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265</c:v>
                </c:pt>
                <c:pt idx="1">
                  <c:v>263.04000000000002</c:v>
                </c:pt>
                <c:pt idx="2">
                  <c:v>268.69</c:v>
                </c:pt>
                <c:pt idx="3">
                  <c:v>266.81</c:v>
                </c:pt>
                <c:pt idx="4">
                  <c:v>283.92</c:v>
                </c:pt>
              </c:numCache>
            </c:numRef>
          </c:val>
          <c:extLst xmlns:c16r2="http://schemas.microsoft.com/office/drawing/2015/06/chart">
            <c:ext xmlns:c16="http://schemas.microsoft.com/office/drawing/2014/chart" uri="{C3380CC4-5D6E-409C-BE32-E72D297353CC}">
              <c16:uniqueId val="{00000000-3CE8-465C-9218-FB282FC3AF77}"/>
            </c:ext>
          </c:extLst>
        </c:ser>
        <c:dLbls>
          <c:showLegendKey val="0"/>
          <c:showVal val="0"/>
          <c:showCatName val="0"/>
          <c:showSerName val="0"/>
          <c:showPercent val="0"/>
          <c:showBubbleSize val="0"/>
        </c:dLbls>
        <c:gapWidth val="150"/>
        <c:axId val="431367568"/>
        <c:axId val="43136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3CE8-465C-9218-FB282FC3AF77}"/>
            </c:ext>
          </c:extLst>
        </c:ser>
        <c:dLbls>
          <c:showLegendKey val="0"/>
          <c:showVal val="0"/>
          <c:showCatName val="0"/>
          <c:showSerName val="0"/>
          <c:showPercent val="0"/>
          <c:showBubbleSize val="0"/>
        </c:dLbls>
        <c:marker val="1"/>
        <c:smooth val="0"/>
        <c:axId val="431367568"/>
        <c:axId val="431368744"/>
      </c:lineChart>
      <c:dateAx>
        <c:axId val="431367568"/>
        <c:scaling>
          <c:orientation val="minMax"/>
        </c:scaling>
        <c:delete val="1"/>
        <c:axPos val="b"/>
        <c:numFmt formatCode="ge" sourceLinked="1"/>
        <c:majorTickMark val="none"/>
        <c:minorTickMark val="none"/>
        <c:tickLblPos val="none"/>
        <c:crossAx val="431368744"/>
        <c:crosses val="autoZero"/>
        <c:auto val="1"/>
        <c:lblOffset val="100"/>
        <c:baseTimeUnit val="years"/>
      </c:dateAx>
      <c:valAx>
        <c:axId val="43136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36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秋田県　由利本荘市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77307</v>
      </c>
      <c r="AM8" s="50"/>
      <c r="AN8" s="50"/>
      <c r="AO8" s="50"/>
      <c r="AP8" s="50"/>
      <c r="AQ8" s="50"/>
      <c r="AR8" s="50"/>
      <c r="AS8" s="50"/>
      <c r="AT8" s="45">
        <f>データ!T6</f>
        <v>1209.5899999999999</v>
      </c>
      <c r="AU8" s="45"/>
      <c r="AV8" s="45"/>
      <c r="AW8" s="45"/>
      <c r="AX8" s="45"/>
      <c r="AY8" s="45"/>
      <c r="AZ8" s="45"/>
      <c r="BA8" s="45"/>
      <c r="BB8" s="45">
        <f>データ!U6</f>
        <v>63.91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0.55000000000000004</v>
      </c>
      <c r="Q10" s="45"/>
      <c r="R10" s="45"/>
      <c r="S10" s="45"/>
      <c r="T10" s="45"/>
      <c r="U10" s="45"/>
      <c r="V10" s="45"/>
      <c r="W10" s="45">
        <f>データ!Q6</f>
        <v>100</v>
      </c>
      <c r="X10" s="45"/>
      <c r="Y10" s="45"/>
      <c r="Z10" s="45"/>
      <c r="AA10" s="45"/>
      <c r="AB10" s="45"/>
      <c r="AC10" s="45"/>
      <c r="AD10" s="50">
        <f>データ!R6</f>
        <v>3284</v>
      </c>
      <c r="AE10" s="50"/>
      <c r="AF10" s="50"/>
      <c r="AG10" s="50"/>
      <c r="AH10" s="50"/>
      <c r="AI10" s="50"/>
      <c r="AJ10" s="50"/>
      <c r="AK10" s="2"/>
      <c r="AL10" s="50">
        <f>データ!V6</f>
        <v>422</v>
      </c>
      <c r="AM10" s="50"/>
      <c r="AN10" s="50"/>
      <c r="AO10" s="50"/>
      <c r="AP10" s="50"/>
      <c r="AQ10" s="50"/>
      <c r="AR10" s="50"/>
      <c r="AS10" s="50"/>
      <c r="AT10" s="45">
        <f>データ!W6</f>
        <v>0.01</v>
      </c>
      <c r="AU10" s="45"/>
      <c r="AV10" s="45"/>
      <c r="AW10" s="45"/>
      <c r="AX10" s="45"/>
      <c r="AY10" s="45"/>
      <c r="AZ10" s="45"/>
      <c r="BA10" s="45"/>
      <c r="BB10" s="45">
        <f>データ!X6</f>
        <v>42200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113</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dM5FvzsRmIvU7+eYfKfHZmQW8r2V3eHpWtkY37Vdu1TcKp3M6WhwttLPpRrS2Rx6R18lDkfPoPjRCOWqrLIp6Q==" saltValue="TLZRFAthdXfPrffc5a737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52108</v>
      </c>
      <c r="D6" s="33">
        <f t="shared" si="3"/>
        <v>47</v>
      </c>
      <c r="E6" s="33">
        <f t="shared" si="3"/>
        <v>18</v>
      </c>
      <c r="F6" s="33">
        <f t="shared" si="3"/>
        <v>0</v>
      </c>
      <c r="G6" s="33">
        <f t="shared" si="3"/>
        <v>0</v>
      </c>
      <c r="H6" s="33" t="str">
        <f t="shared" si="3"/>
        <v>秋田県　由利本荘市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0.55000000000000004</v>
      </c>
      <c r="Q6" s="34">
        <f t="shared" si="3"/>
        <v>100</v>
      </c>
      <c r="R6" s="34">
        <f t="shared" si="3"/>
        <v>3284</v>
      </c>
      <c r="S6" s="34">
        <f t="shared" si="3"/>
        <v>77307</v>
      </c>
      <c r="T6" s="34">
        <f t="shared" si="3"/>
        <v>1209.5899999999999</v>
      </c>
      <c r="U6" s="34">
        <f t="shared" si="3"/>
        <v>63.91</v>
      </c>
      <c r="V6" s="34">
        <f t="shared" si="3"/>
        <v>422</v>
      </c>
      <c r="W6" s="34">
        <f t="shared" si="3"/>
        <v>0.01</v>
      </c>
      <c r="X6" s="34">
        <f t="shared" si="3"/>
        <v>42200</v>
      </c>
      <c r="Y6" s="35">
        <f>IF(Y7="",NA(),Y7)</f>
        <v>79.180000000000007</v>
      </c>
      <c r="Z6" s="35">
        <f t="shared" ref="Z6:AH6" si="4">IF(Z7="",NA(),Z7)</f>
        <v>80.25</v>
      </c>
      <c r="AA6" s="35">
        <f t="shared" si="4"/>
        <v>79.25</v>
      </c>
      <c r="AB6" s="35">
        <f t="shared" si="4"/>
        <v>100.39</v>
      </c>
      <c r="AC6" s="35">
        <f t="shared" si="4"/>
        <v>80.73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554.65</v>
      </c>
      <c r="BG6" s="35">
        <f t="shared" ref="BG6:BO6" si="7">IF(BG7="",NA(),BG7)</f>
        <v>392.31</v>
      </c>
      <c r="BH6" s="35">
        <f t="shared" si="7"/>
        <v>216.74</v>
      </c>
      <c r="BI6" s="34">
        <f t="shared" si="7"/>
        <v>0</v>
      </c>
      <c r="BJ6" s="35">
        <f t="shared" si="7"/>
        <v>0.02</v>
      </c>
      <c r="BK6" s="35">
        <f t="shared" si="7"/>
        <v>416.91</v>
      </c>
      <c r="BL6" s="35">
        <f t="shared" si="7"/>
        <v>392.19</v>
      </c>
      <c r="BM6" s="35">
        <f t="shared" si="7"/>
        <v>413.5</v>
      </c>
      <c r="BN6" s="35">
        <f t="shared" si="7"/>
        <v>407.42</v>
      </c>
      <c r="BO6" s="35">
        <f t="shared" si="7"/>
        <v>386.46</v>
      </c>
      <c r="BP6" s="34" t="str">
        <f>IF(BP7="","",IF(BP7="-","【-】","【"&amp;SUBSTITUTE(TEXT(BP7,"#,##0.00"),"-","△")&amp;"】"))</f>
        <v>【325.02】</v>
      </c>
      <c r="BQ6" s="35">
        <f>IF(BQ7="",NA(),BQ7)</f>
        <v>63.93</v>
      </c>
      <c r="BR6" s="35">
        <f t="shared" ref="BR6:BZ6" si="8">IF(BR7="",NA(),BR7)</f>
        <v>64.87</v>
      </c>
      <c r="BS6" s="35">
        <f t="shared" si="8"/>
        <v>63.32</v>
      </c>
      <c r="BT6" s="35">
        <f t="shared" si="8"/>
        <v>63.92</v>
      </c>
      <c r="BU6" s="35">
        <f t="shared" si="8"/>
        <v>60.35</v>
      </c>
      <c r="BV6" s="35">
        <f t="shared" si="8"/>
        <v>57.93</v>
      </c>
      <c r="BW6" s="35">
        <f t="shared" si="8"/>
        <v>57.03</v>
      </c>
      <c r="BX6" s="35">
        <f t="shared" si="8"/>
        <v>55.84</v>
      </c>
      <c r="BY6" s="35">
        <f t="shared" si="8"/>
        <v>57.08</v>
      </c>
      <c r="BZ6" s="35">
        <f t="shared" si="8"/>
        <v>55.85</v>
      </c>
      <c r="CA6" s="34" t="str">
        <f>IF(CA7="","",IF(CA7="-","【-】","【"&amp;SUBSTITUTE(TEXT(CA7,"#,##0.00"),"-","△")&amp;"】"))</f>
        <v>【60.61】</v>
      </c>
      <c r="CB6" s="35">
        <f>IF(CB7="",NA(),CB7)</f>
        <v>265</v>
      </c>
      <c r="CC6" s="35">
        <f t="shared" ref="CC6:CK6" si="9">IF(CC7="",NA(),CC7)</f>
        <v>263.04000000000002</v>
      </c>
      <c r="CD6" s="35">
        <f t="shared" si="9"/>
        <v>268.69</v>
      </c>
      <c r="CE6" s="35">
        <f t="shared" si="9"/>
        <v>266.81</v>
      </c>
      <c r="CF6" s="35">
        <f t="shared" si="9"/>
        <v>283.92</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98.84</v>
      </c>
      <c r="CN6" s="35">
        <f t="shared" ref="CN6:CV6" si="10">IF(CN7="",NA(),CN7)</f>
        <v>101.16</v>
      </c>
      <c r="CO6" s="35">
        <f t="shared" si="10"/>
        <v>53.33</v>
      </c>
      <c r="CP6" s="35">
        <f t="shared" si="10"/>
        <v>52.73</v>
      </c>
      <c r="CQ6" s="35">
        <f t="shared" si="10"/>
        <v>53.33</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52108</v>
      </c>
      <c r="D7" s="37">
        <v>47</v>
      </c>
      <c r="E7" s="37">
        <v>18</v>
      </c>
      <c r="F7" s="37">
        <v>0</v>
      </c>
      <c r="G7" s="37">
        <v>0</v>
      </c>
      <c r="H7" s="37" t="s">
        <v>98</v>
      </c>
      <c r="I7" s="37" t="s">
        <v>99</v>
      </c>
      <c r="J7" s="37" t="s">
        <v>100</v>
      </c>
      <c r="K7" s="37" t="s">
        <v>101</v>
      </c>
      <c r="L7" s="37" t="s">
        <v>102</v>
      </c>
      <c r="M7" s="37" t="s">
        <v>103</v>
      </c>
      <c r="N7" s="38" t="s">
        <v>104</v>
      </c>
      <c r="O7" s="38" t="s">
        <v>105</v>
      </c>
      <c r="P7" s="38">
        <v>0.55000000000000004</v>
      </c>
      <c r="Q7" s="38">
        <v>100</v>
      </c>
      <c r="R7" s="38">
        <v>3284</v>
      </c>
      <c r="S7" s="38">
        <v>77307</v>
      </c>
      <c r="T7" s="38">
        <v>1209.5899999999999</v>
      </c>
      <c r="U7" s="38">
        <v>63.91</v>
      </c>
      <c r="V7" s="38">
        <v>422</v>
      </c>
      <c r="W7" s="38">
        <v>0.01</v>
      </c>
      <c r="X7" s="38">
        <v>42200</v>
      </c>
      <c r="Y7" s="38">
        <v>79.180000000000007</v>
      </c>
      <c r="Z7" s="38">
        <v>80.25</v>
      </c>
      <c r="AA7" s="38">
        <v>79.25</v>
      </c>
      <c r="AB7" s="38">
        <v>100.39</v>
      </c>
      <c r="AC7" s="38">
        <v>80.73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554.65</v>
      </c>
      <c r="BG7" s="38">
        <v>392.31</v>
      </c>
      <c r="BH7" s="38">
        <v>216.74</v>
      </c>
      <c r="BI7" s="38">
        <v>0</v>
      </c>
      <c r="BJ7" s="38">
        <v>0.02</v>
      </c>
      <c r="BK7" s="38">
        <v>416.91</v>
      </c>
      <c r="BL7" s="38">
        <v>392.19</v>
      </c>
      <c r="BM7" s="38">
        <v>413.5</v>
      </c>
      <c r="BN7" s="38">
        <v>407.42</v>
      </c>
      <c r="BO7" s="38">
        <v>386.46</v>
      </c>
      <c r="BP7" s="38">
        <v>325.02</v>
      </c>
      <c r="BQ7" s="38">
        <v>63.93</v>
      </c>
      <c r="BR7" s="38">
        <v>64.87</v>
      </c>
      <c r="BS7" s="38">
        <v>63.32</v>
      </c>
      <c r="BT7" s="38">
        <v>63.92</v>
      </c>
      <c r="BU7" s="38">
        <v>60.35</v>
      </c>
      <c r="BV7" s="38">
        <v>57.93</v>
      </c>
      <c r="BW7" s="38">
        <v>57.03</v>
      </c>
      <c r="BX7" s="38">
        <v>55.84</v>
      </c>
      <c r="BY7" s="38">
        <v>57.08</v>
      </c>
      <c r="BZ7" s="38">
        <v>55.85</v>
      </c>
      <c r="CA7" s="38">
        <v>60.61</v>
      </c>
      <c r="CB7" s="38">
        <v>265</v>
      </c>
      <c r="CC7" s="38">
        <v>263.04000000000002</v>
      </c>
      <c r="CD7" s="38">
        <v>268.69</v>
      </c>
      <c r="CE7" s="38">
        <v>266.81</v>
      </c>
      <c r="CF7" s="38">
        <v>283.92</v>
      </c>
      <c r="CG7" s="38">
        <v>276.93</v>
      </c>
      <c r="CH7" s="38">
        <v>283.73</v>
      </c>
      <c r="CI7" s="38">
        <v>287.57</v>
      </c>
      <c r="CJ7" s="38">
        <v>286.86</v>
      </c>
      <c r="CK7" s="38">
        <v>287.91000000000003</v>
      </c>
      <c r="CL7" s="38">
        <v>270.94</v>
      </c>
      <c r="CM7" s="38">
        <v>98.84</v>
      </c>
      <c r="CN7" s="38">
        <v>101.16</v>
      </c>
      <c r="CO7" s="38">
        <v>53.33</v>
      </c>
      <c r="CP7" s="38">
        <v>52.73</v>
      </c>
      <c r="CQ7" s="38">
        <v>53.33</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dcterms:created xsi:type="dcterms:W3CDTF">2019-12-05T05:28:06Z</dcterms:created>
  <dcterms:modified xsi:type="dcterms:W3CDTF">2020-01-17T02:37:02Z</dcterms:modified>
  <cp:category/>
</cp:coreProperties>
</file>