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8rHpuWP4zcQmddT1mYCh2O0V0cvHLP2jHUzI7C96R0m3ICahU24T4N4J+uELExAkVoyQOQkHvK8lrAlbx5E14A==" workbookSaltValue="6xmioAGSXbJPFNzjlNjhN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<sst xmlns="http://schemas.openxmlformats.org/spreadsheetml/2006/main" count="228" uniqueCount="113">
  <si>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</si>
  <si>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</si>
  <si>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</si>
  <si>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</si>
  <si>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</si>
  <si>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</si>
  <si>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</si>
  <si>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</si>
  <si>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</si>
  <si>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</si>
  <si>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</si>
  <si>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</si>
  <si>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</si>
  <si>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</si>
  <si>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</si>
  <si>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</si>
  <si>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</si>
  <si>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</si>
  <si>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</si>
  <si>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</si>
  <si>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</si>
  <si>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</si>
  <si>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</si>
  <si>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</si>
  <si>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</si>
  <si>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</si>
  <si>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</si>
  <si>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</si>
  <si>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</si>
  <si>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</si>
  <si>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</si>
  <si>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</si>
  <si>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</si>
  <si>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</si>
  <si>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</si>
  <si>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</si>
  <si>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</si>
  <si>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</si>
  <si>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</si>
  <si>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</si>
  <si>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</si>
  <si>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</si>
  <si>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</si>
  <si>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</si>
  <si>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</si>
  <si>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</si>
  <si>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</si>
  <si>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</si>
  <si>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</si>
  <si>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</si>
  <si>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</si>
  <si>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</si>
  <si>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</si>
  <si>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</si>
  <si>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</si>
  <si>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</si>
  <si>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</si>
  <si>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</si>
  <si>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</si>
  <si>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</si>
  <si>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</si>
  <si>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</si>
  <si>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</si>
  <si>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</si>
  <si>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</si>
  <si>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</si>
  <si>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</si>
  <si>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</si>
  <si>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</si>
  <si>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</si>
  <si>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</si>
  <si>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</si>
  <si>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</si>
  <si>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</si>
  <si>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</si>
  <si>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</si>
  <si>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</si>
  <si>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</si>
  <si>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</si>
  <si>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</si>
  <si>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</si>
  <si>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</si>
  <si>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</si>
  <si>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</si>
  <si>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</si>
  <si>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</si>
  <si>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</si>
  <si>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</si>
  <si>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</si>
  <si>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</si>
  <si>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</si>
  <si>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</si>
  <si>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</si>
  <si>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</si>
  <si>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</si>
  <si>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</si>
  <si>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</si>
  <si>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</si>
  <si>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</si>
  <si>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</si>
  <si>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</si>
  <si>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</si>
  <si>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</si>
  <si>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</si>
  <si>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</si>
  <si>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</si>
  <si>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</si>
  <si>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</si>
  <si>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</si>
  <si>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</si>
  <si>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①収益的収支比率は前年度に比較し元金償還の増加により改悪。人口減少による料金収入が減少しているため、今後水洗化率の向上や更なる費用削減を図り経営改善を図っていく必要がある。
④H29以降、分流式下水道に要する経費の増加により改善したものである。今後事業実施の際は、企業債残高の推移を確認しながら事業を行う必要がある。
⑤維持管理費の増加により前年度より改悪⑥前年度に比較し、有収水量の増加により改善。今後も引き続き維持管理費の削減や接続率の向上による有収水量を増加させる取組など経営改善を図る必要がある。
⑧類似団体平均値と比べ劣っているため、今後も引き続き排水設備工事に対する補助金交付や広報掲載、戸別訪問による普及活動を行い水洗化率向上に努める。</t>
    <phoneticPr fontId="4"/>
  </si>
  <si>
    <t>管渠耐用年数まで至っていないが、将来の改築等を見据え財源を確保しつつ、投資計画に沿った更新を行う必要がある。</t>
    <phoneticPr fontId="4"/>
  </si>
  <si>
    <t>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</si>
</sst>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9F-4A91-AE89-A550756B4466}"/>
            </c:ext>
          </c:extLst>
        </c:ser>
        <c:dLbls>
          <c:showLegendKey val="0"/>
          <c:showVal val="0"/>
          <c:showCatName val="0"/>
          <c:showSerName val="0"/>
          <c:showPercent val="0"/>
          <c:showBubbleSize val="0"/>
        </c:dLbls>
        <c:gapWidth val="150"/>
        <c:axId val="9695536"/>
        <c:axId val="2138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xmlns:c16r2="http://schemas.microsoft.com/office/drawing/2015/06/chart">
            <c:ext xmlns:c16="http://schemas.microsoft.com/office/drawing/2014/chart" uri="{C3380CC4-5D6E-409C-BE32-E72D297353CC}">
              <c16:uniqueId val="{00000001-E59F-4A91-AE89-A550756B4466}"/>
            </c:ext>
          </c:extLst>
        </c:ser>
        <c:dLbls>
          <c:showLegendKey val="0"/>
          <c:showVal val="0"/>
          <c:showCatName val="0"/>
          <c:showSerName val="0"/>
          <c:showPercent val="0"/>
          <c:showBubbleSize val="0"/>
        </c:dLbls>
        <c:marker val="1"/>
        <c:smooth val="0"/>
        <c:axId val="9695536"/>
        <c:axId val="213822832"/>
      </c:lineChart>
      <c:dateAx>
        <c:axId val="9695536"/>
        <c:scaling>
          <c:orientation val="minMax"/>
        </c:scaling>
        <c:delete val="1"/>
        <c:axPos val="b"/>
        <c:numFmt formatCode="ge" sourceLinked="1"/>
        <c:majorTickMark val="none"/>
        <c:minorTickMark val="none"/>
        <c:tickLblPos val="none"/>
        <c:crossAx val="213822832"/>
        <c:crosses val="autoZero"/>
        <c:auto val="1"/>
        <c:lblOffset val="100"/>
        <c:baseTimeUnit val="years"/>
      </c:dateAx>
      <c:valAx>
        <c:axId val="2138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5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31.17</c:v>
                </c:pt>
                <c:pt idx="1">
                  <c:v>24.68</c:v>
                </c:pt>
                <c:pt idx="2">
                  <c:v>24.68</c:v>
                </c:pt>
                <c:pt idx="3">
                  <c:v>27.27</c:v>
                </c:pt>
                <c:pt idx="4">
                  <c:v>31.88</c:v>
                </c:pt>
              </c:numCache>
            </c:numRef>
          </c:val>
          <c:extLst xmlns:c16r2="http://schemas.microsoft.com/office/drawing/2015/06/chart">
            <c:ext xmlns:c16="http://schemas.microsoft.com/office/drawing/2014/chart" uri="{C3380CC4-5D6E-409C-BE32-E72D297353CC}">
              <c16:uniqueId val="{00000000-DB31-4399-A8AF-D78AF2F99F27}"/>
            </c:ext>
          </c:extLst>
        </c:ser>
        <c:dLbls>
          <c:showLegendKey val="0"/>
          <c:showVal val="0"/>
          <c:showCatName val="0"/>
          <c:showSerName val="0"/>
          <c:showPercent val="0"/>
          <c:showBubbleSize val="0"/>
        </c:dLbls>
        <c:gapWidth val="150"/>
        <c:axId val="216047112"/>
        <c:axId val="2160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DB31-4399-A8AF-D78AF2F99F27}"/>
            </c:ext>
          </c:extLst>
        </c:ser>
        <c:dLbls>
          <c:showLegendKey val="0"/>
          <c:showVal val="0"/>
          <c:showCatName val="0"/>
          <c:showSerName val="0"/>
          <c:showPercent val="0"/>
          <c:showBubbleSize val="0"/>
        </c:dLbls>
        <c:marker val="1"/>
        <c:smooth val="0"/>
        <c:axId val="216047112"/>
        <c:axId val="216048288"/>
      </c:lineChart>
      <c:dateAx>
        <c:axId val="216047112"/>
        <c:scaling>
          <c:orientation val="minMax"/>
        </c:scaling>
        <c:delete val="1"/>
        <c:axPos val="b"/>
        <c:numFmt formatCode="ge" sourceLinked="1"/>
        <c:majorTickMark val="none"/>
        <c:minorTickMark val="none"/>
        <c:tickLblPos val="none"/>
        <c:crossAx val="216048288"/>
        <c:crosses val="autoZero"/>
        <c:auto val="1"/>
        <c:lblOffset val="100"/>
        <c:baseTimeUnit val="years"/>
      </c:dateAx>
      <c:valAx>
        <c:axId val="2160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4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81.05</c:v>
                </c:pt>
                <c:pt idx="1">
                  <c:v>80</c:v>
                </c:pt>
                <c:pt idx="2">
                  <c:v>73.47</c:v>
                </c:pt>
                <c:pt idx="3">
                  <c:v>88.54</c:v>
                </c:pt>
                <c:pt idx="4">
                  <c:v>87.5</c:v>
                </c:pt>
              </c:numCache>
            </c:numRef>
          </c:val>
          <c:extLst xmlns:c16r2="http://schemas.microsoft.com/office/drawing/2015/06/chart">
            <c:ext xmlns:c16="http://schemas.microsoft.com/office/drawing/2014/chart" uri="{C3380CC4-5D6E-409C-BE32-E72D297353CC}">
              <c16:uniqueId val="{00000000-8132-43C5-86F9-38DD66A3193F}"/>
            </c:ext>
          </c:extLst>
        </c:ser>
        <c:dLbls>
          <c:showLegendKey val="0"/>
          <c:showVal val="0"/>
          <c:showCatName val="0"/>
          <c:showSerName val="0"/>
          <c:showPercent val="0"/>
          <c:showBubbleSize val="0"/>
        </c:dLbls>
        <c:gapWidth val="150"/>
        <c:axId val="216051424"/>
        <c:axId val="21604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8132-43C5-86F9-38DD66A3193F}"/>
            </c:ext>
          </c:extLst>
        </c:ser>
        <c:dLbls>
          <c:showLegendKey val="0"/>
          <c:showVal val="0"/>
          <c:showCatName val="0"/>
          <c:showSerName val="0"/>
          <c:showPercent val="0"/>
          <c:showBubbleSize val="0"/>
        </c:dLbls>
        <c:marker val="1"/>
        <c:smooth val="0"/>
        <c:axId val="216051424"/>
        <c:axId val="216048680"/>
      </c:lineChart>
      <c:dateAx>
        <c:axId val="216051424"/>
        <c:scaling>
          <c:orientation val="minMax"/>
        </c:scaling>
        <c:delete val="1"/>
        <c:axPos val="b"/>
        <c:numFmt formatCode="ge" sourceLinked="1"/>
        <c:majorTickMark val="none"/>
        <c:minorTickMark val="none"/>
        <c:tickLblPos val="none"/>
        <c:crossAx val="216048680"/>
        <c:crosses val="autoZero"/>
        <c:auto val="1"/>
        <c:lblOffset val="100"/>
        <c:baseTimeUnit val="years"/>
      </c:dateAx>
      <c:valAx>
        <c:axId val="2160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60.47</c:v>
                </c:pt>
                <c:pt idx="1">
                  <c:v>47.77</c:v>
                </c:pt>
                <c:pt idx="2">
                  <c:v>64.599999999999994</c:v>
                </c:pt>
                <c:pt idx="3">
                  <c:v>89.65</c:v>
                </c:pt>
                <c:pt idx="4">
                  <c:v>89.18</c:v>
                </c:pt>
              </c:numCache>
            </c:numRef>
          </c:val>
          <c:extLst xmlns:c16r2="http://schemas.microsoft.com/office/drawing/2015/06/chart">
            <c:ext xmlns:c16="http://schemas.microsoft.com/office/drawing/2014/chart" uri="{C3380CC4-5D6E-409C-BE32-E72D297353CC}">
              <c16:uniqueId val="{00000000-5845-4CA2-932A-8D420C6B19F2}"/>
            </c:ext>
          </c:extLst>
        </c:ser>
        <c:dLbls>
          <c:showLegendKey val="0"/>
          <c:showVal val="0"/>
          <c:showCatName val="0"/>
          <c:showSerName val="0"/>
          <c:showPercent val="0"/>
          <c:showBubbleSize val="0"/>
        </c:dLbls>
        <c:gapWidth val="150"/>
        <c:axId val="213826360"/>
        <c:axId val="21382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45-4CA2-932A-8D420C6B19F2}"/>
            </c:ext>
          </c:extLst>
        </c:ser>
        <c:dLbls>
          <c:showLegendKey val="0"/>
          <c:showVal val="0"/>
          <c:showCatName val="0"/>
          <c:showSerName val="0"/>
          <c:showPercent val="0"/>
          <c:showBubbleSize val="0"/>
        </c:dLbls>
        <c:marker val="1"/>
        <c:smooth val="0"/>
        <c:axId val="213826360"/>
        <c:axId val="213823224"/>
      </c:lineChart>
      <c:dateAx>
        <c:axId val="213826360"/>
        <c:scaling>
          <c:orientation val="minMax"/>
        </c:scaling>
        <c:delete val="1"/>
        <c:axPos val="b"/>
        <c:numFmt formatCode="ge" sourceLinked="1"/>
        <c:majorTickMark val="none"/>
        <c:minorTickMark val="none"/>
        <c:tickLblPos val="none"/>
        <c:crossAx val="213823224"/>
        <c:crosses val="autoZero"/>
        <c:auto val="1"/>
        <c:lblOffset val="100"/>
        <c:baseTimeUnit val="years"/>
      </c:dateAx>
      <c:valAx>
        <c:axId val="2138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81-43C4-90C1-84CDCB307C25}"/>
            </c:ext>
          </c:extLst>
        </c:ser>
        <c:dLbls>
          <c:showLegendKey val="0"/>
          <c:showVal val="0"/>
          <c:showCatName val="0"/>
          <c:showSerName val="0"/>
          <c:showPercent val="0"/>
          <c:showBubbleSize val="0"/>
        </c:dLbls>
        <c:gapWidth val="150"/>
        <c:axId val="213825968"/>
        <c:axId val="21546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81-43C4-90C1-84CDCB307C25}"/>
            </c:ext>
          </c:extLst>
        </c:ser>
        <c:dLbls>
          <c:showLegendKey val="0"/>
          <c:showVal val="0"/>
          <c:showCatName val="0"/>
          <c:showSerName val="0"/>
          <c:showPercent val="0"/>
          <c:showBubbleSize val="0"/>
        </c:dLbls>
        <c:marker val="1"/>
        <c:smooth val="0"/>
        <c:axId val="213825968"/>
        <c:axId val="215467336"/>
      </c:lineChart>
      <c:dateAx>
        <c:axId val="213825968"/>
        <c:scaling>
          <c:orientation val="minMax"/>
        </c:scaling>
        <c:delete val="1"/>
        <c:axPos val="b"/>
        <c:numFmt formatCode="ge" sourceLinked="1"/>
        <c:majorTickMark val="none"/>
        <c:minorTickMark val="none"/>
        <c:tickLblPos val="none"/>
        <c:crossAx val="215467336"/>
        <c:crosses val="autoZero"/>
        <c:auto val="1"/>
        <c:lblOffset val="100"/>
        <c:baseTimeUnit val="years"/>
      </c:dateAx>
      <c:valAx>
        <c:axId val="21546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05-48E7-8D1A-B3B0A24C66E1}"/>
            </c:ext>
          </c:extLst>
        </c:ser>
        <c:dLbls>
          <c:showLegendKey val="0"/>
          <c:showVal val="0"/>
          <c:showCatName val="0"/>
          <c:showSerName val="0"/>
          <c:showPercent val="0"/>
          <c:showBubbleSize val="0"/>
        </c:dLbls>
        <c:gapWidth val="150"/>
        <c:axId val="215469296"/>
        <c:axId val="21546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05-48E7-8D1A-B3B0A24C66E1}"/>
            </c:ext>
          </c:extLst>
        </c:ser>
        <c:dLbls>
          <c:showLegendKey val="0"/>
          <c:showVal val="0"/>
          <c:showCatName val="0"/>
          <c:showSerName val="0"/>
          <c:showPercent val="0"/>
          <c:showBubbleSize val="0"/>
        </c:dLbls>
        <c:marker val="1"/>
        <c:smooth val="0"/>
        <c:axId val="215469296"/>
        <c:axId val="215466552"/>
      </c:lineChart>
      <c:dateAx>
        <c:axId val="215469296"/>
        <c:scaling>
          <c:orientation val="minMax"/>
        </c:scaling>
        <c:delete val="1"/>
        <c:axPos val="b"/>
        <c:numFmt formatCode="ge" sourceLinked="1"/>
        <c:majorTickMark val="none"/>
        <c:minorTickMark val="none"/>
        <c:tickLblPos val="none"/>
        <c:crossAx val="215466552"/>
        <c:crosses val="autoZero"/>
        <c:auto val="1"/>
        <c:lblOffset val="100"/>
        <c:baseTimeUnit val="years"/>
      </c:dateAx>
      <c:valAx>
        <c:axId val="2154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DE-49C1-94ED-CF08B7FDFD00}"/>
            </c:ext>
          </c:extLst>
        </c:ser>
        <c:dLbls>
          <c:showLegendKey val="0"/>
          <c:showVal val="0"/>
          <c:showCatName val="0"/>
          <c:showSerName val="0"/>
          <c:showPercent val="0"/>
          <c:showBubbleSize val="0"/>
        </c:dLbls>
        <c:gapWidth val="150"/>
        <c:axId val="215468120"/>
        <c:axId val="2154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DE-49C1-94ED-CF08B7FDFD00}"/>
            </c:ext>
          </c:extLst>
        </c:ser>
        <c:dLbls>
          <c:showLegendKey val="0"/>
          <c:showVal val="0"/>
          <c:showCatName val="0"/>
          <c:showSerName val="0"/>
          <c:showPercent val="0"/>
          <c:showBubbleSize val="0"/>
        </c:dLbls>
        <c:marker val="1"/>
        <c:smooth val="0"/>
        <c:axId val="215468120"/>
        <c:axId val="215468512"/>
      </c:lineChart>
      <c:dateAx>
        <c:axId val="215468120"/>
        <c:scaling>
          <c:orientation val="minMax"/>
        </c:scaling>
        <c:delete val="1"/>
        <c:axPos val="b"/>
        <c:numFmt formatCode="ge" sourceLinked="1"/>
        <c:majorTickMark val="none"/>
        <c:minorTickMark val="none"/>
        <c:tickLblPos val="none"/>
        <c:crossAx val="215468512"/>
        <c:crosses val="autoZero"/>
        <c:auto val="1"/>
        <c:lblOffset val="100"/>
        <c:baseTimeUnit val="years"/>
      </c:dateAx>
      <c:valAx>
        <c:axId val="2154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78-4D4E-9362-D17DB895588A}"/>
            </c:ext>
          </c:extLst>
        </c:ser>
        <c:dLbls>
          <c:showLegendKey val="0"/>
          <c:showVal val="0"/>
          <c:showCatName val="0"/>
          <c:showSerName val="0"/>
          <c:showPercent val="0"/>
          <c:showBubbleSize val="0"/>
        </c:dLbls>
        <c:gapWidth val="150"/>
        <c:axId val="215466944"/>
        <c:axId val="21546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78-4D4E-9362-D17DB895588A}"/>
            </c:ext>
          </c:extLst>
        </c:ser>
        <c:dLbls>
          <c:showLegendKey val="0"/>
          <c:showVal val="0"/>
          <c:showCatName val="0"/>
          <c:showSerName val="0"/>
          <c:showPercent val="0"/>
          <c:showBubbleSize val="0"/>
        </c:dLbls>
        <c:marker val="1"/>
        <c:smooth val="0"/>
        <c:axId val="215466944"/>
        <c:axId val="215468904"/>
      </c:lineChart>
      <c:dateAx>
        <c:axId val="215466944"/>
        <c:scaling>
          <c:orientation val="minMax"/>
        </c:scaling>
        <c:delete val="1"/>
        <c:axPos val="b"/>
        <c:numFmt formatCode="ge" sourceLinked="1"/>
        <c:majorTickMark val="none"/>
        <c:minorTickMark val="none"/>
        <c:tickLblPos val="none"/>
        <c:crossAx val="215468904"/>
        <c:crosses val="autoZero"/>
        <c:auto val="1"/>
        <c:lblOffset val="100"/>
        <c:baseTimeUnit val="years"/>
      </c:dateAx>
      <c:valAx>
        <c:axId val="21546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2255.02</c:v>
                </c:pt>
                <c:pt idx="1">
                  <c:v>1924.82</c:v>
                </c:pt>
                <c:pt idx="2">
                  <c:v>1051.3900000000001</c:v>
                </c:pt>
                <c:pt idx="3" formatCode="#,##0.00;&quot;△&quot;#,##0.00">
                  <c:v>0</c:v>
                </c:pt>
                <c:pt idx="4">
                  <c:v>0.09</c:v>
                </c:pt>
              </c:numCache>
            </c:numRef>
          </c:val>
          <c:extLst xmlns:c16r2="http://schemas.microsoft.com/office/drawing/2015/06/chart">
            <c:ext xmlns:c16="http://schemas.microsoft.com/office/drawing/2014/chart" uri="{C3380CC4-5D6E-409C-BE32-E72D297353CC}">
              <c16:uniqueId val="{00000000-D447-4ADC-870F-724B6461AB0D}"/>
            </c:ext>
          </c:extLst>
        </c:ser>
        <c:dLbls>
          <c:showLegendKey val="0"/>
          <c:showVal val="0"/>
          <c:showCatName val="0"/>
          <c:showSerName val="0"/>
          <c:showPercent val="0"/>
          <c:showBubbleSize val="0"/>
        </c:dLbls>
        <c:gapWidth val="150"/>
        <c:axId val="215470472"/>
        <c:axId val="2154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D447-4ADC-870F-724B6461AB0D}"/>
            </c:ext>
          </c:extLst>
        </c:ser>
        <c:dLbls>
          <c:showLegendKey val="0"/>
          <c:showVal val="0"/>
          <c:showCatName val="0"/>
          <c:showSerName val="0"/>
          <c:showPercent val="0"/>
          <c:showBubbleSize val="0"/>
        </c:dLbls>
        <c:marker val="1"/>
        <c:smooth val="0"/>
        <c:axId val="215470472"/>
        <c:axId val="215470864"/>
      </c:lineChart>
      <c:dateAx>
        <c:axId val="215470472"/>
        <c:scaling>
          <c:orientation val="minMax"/>
        </c:scaling>
        <c:delete val="1"/>
        <c:axPos val="b"/>
        <c:numFmt formatCode="ge" sourceLinked="1"/>
        <c:majorTickMark val="none"/>
        <c:minorTickMark val="none"/>
        <c:tickLblPos val="none"/>
        <c:crossAx val="215470864"/>
        <c:crosses val="autoZero"/>
        <c:auto val="1"/>
        <c:lblOffset val="100"/>
        <c:baseTimeUnit val="years"/>
      </c:dateAx>
      <c:valAx>
        <c:axId val="2154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47.43</c:v>
                </c:pt>
                <c:pt idx="1">
                  <c:v>24.24</c:v>
                </c:pt>
                <c:pt idx="2">
                  <c:v>29.17</c:v>
                </c:pt>
                <c:pt idx="3">
                  <c:v>35.36</c:v>
                </c:pt>
                <c:pt idx="4">
                  <c:v>31.4</c:v>
                </c:pt>
              </c:numCache>
            </c:numRef>
          </c:val>
          <c:extLst xmlns:c16r2="http://schemas.microsoft.com/office/drawing/2015/06/chart">
            <c:ext xmlns:c16="http://schemas.microsoft.com/office/drawing/2014/chart" uri="{C3380CC4-5D6E-409C-BE32-E72D297353CC}">
              <c16:uniqueId val="{00000000-EC81-48A3-9CE2-398E54D23984}"/>
            </c:ext>
          </c:extLst>
        </c:ser>
        <c:dLbls>
          <c:showLegendKey val="0"/>
          <c:showVal val="0"/>
          <c:showCatName val="0"/>
          <c:showSerName val="0"/>
          <c:showPercent val="0"/>
          <c:showBubbleSize val="0"/>
        </c:dLbls>
        <c:gapWidth val="150"/>
        <c:axId val="215467728"/>
        <c:axId val="21605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EC81-48A3-9CE2-398E54D23984}"/>
            </c:ext>
          </c:extLst>
        </c:ser>
        <c:dLbls>
          <c:showLegendKey val="0"/>
          <c:showVal val="0"/>
          <c:showCatName val="0"/>
          <c:showSerName val="0"/>
          <c:showPercent val="0"/>
          <c:showBubbleSize val="0"/>
        </c:dLbls>
        <c:marker val="1"/>
        <c:smooth val="0"/>
        <c:axId val="215467728"/>
        <c:axId val="216050640"/>
      </c:lineChart>
      <c:dateAx>
        <c:axId val="215467728"/>
        <c:scaling>
          <c:orientation val="minMax"/>
        </c:scaling>
        <c:delete val="1"/>
        <c:axPos val="b"/>
        <c:numFmt formatCode="ge" sourceLinked="1"/>
        <c:majorTickMark val="none"/>
        <c:minorTickMark val="none"/>
        <c:tickLblPos val="none"/>
        <c:crossAx val="216050640"/>
        <c:crosses val="autoZero"/>
        <c:auto val="1"/>
        <c:lblOffset val="100"/>
        <c:baseTimeUnit val="years"/>
      </c:dateAx>
      <c:valAx>
        <c:axId val="21605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6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365.55</c:v>
                </c:pt>
                <c:pt idx="1">
                  <c:v>712.29</c:v>
                </c:pt>
                <c:pt idx="2">
                  <c:v>590.91999999999996</c:v>
                </c:pt>
                <c:pt idx="3">
                  <c:v>488.53</c:v>
                </c:pt>
                <c:pt idx="4">
                  <c:v>497.7</c:v>
                </c:pt>
              </c:numCache>
            </c:numRef>
          </c:val>
          <c:extLst xmlns:c16r2="http://schemas.microsoft.com/office/drawing/2015/06/chart">
            <c:ext xmlns:c16="http://schemas.microsoft.com/office/drawing/2014/chart" uri="{C3380CC4-5D6E-409C-BE32-E72D297353CC}">
              <c16:uniqueId val="{00000000-0484-4E3F-93F8-01A5378E550A}"/>
            </c:ext>
          </c:extLst>
        </c:ser>
        <c:dLbls>
          <c:showLegendKey val="0"/>
          <c:showVal val="0"/>
          <c:showCatName val="0"/>
          <c:showSerName val="0"/>
          <c:showPercent val="0"/>
          <c:showBubbleSize val="0"/>
        </c:dLbls>
        <c:gapWidth val="150"/>
        <c:axId val="216047896"/>
        <c:axId val="21604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0484-4E3F-93F8-01A5378E550A}"/>
            </c:ext>
          </c:extLst>
        </c:ser>
        <c:dLbls>
          <c:showLegendKey val="0"/>
          <c:showVal val="0"/>
          <c:showCatName val="0"/>
          <c:showSerName val="0"/>
          <c:showPercent val="0"/>
          <c:showBubbleSize val="0"/>
        </c:dLbls>
        <c:marker val="1"/>
        <c:smooth val="0"/>
        <c:axId val="216047896"/>
        <c:axId val="216046328"/>
      </c:lineChart>
      <c:dateAx>
        <c:axId val="216047896"/>
        <c:scaling>
          <c:orientation val="minMax"/>
        </c:scaling>
        <c:delete val="1"/>
        <c:axPos val="b"/>
        <c:numFmt formatCode="ge" sourceLinked="1"/>
        <c:majorTickMark val="none"/>
        <c:minorTickMark val="none"/>
        <c:tickLblPos val="none"/>
        <c:crossAx val="216046328"/>
        <c:crosses val="autoZero"/>
        <c:auto val="1"/>
        <c:lblOffset val="100"/>
        <c:baseTimeUnit val="years"/>
      </c:dateAx>
      <c:valAx>
        <c:axId val="2160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O88" sqref="BO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77307</v>
      </c>
      <c r="AM8" s="50"/>
      <c r="AN8" s="50"/>
      <c r="AO8" s="50"/>
      <c r="AP8" s="50"/>
      <c r="AQ8" s="50"/>
      <c r="AR8" s="50"/>
      <c r="AS8" s="50"/>
      <c r="AT8" s="45">
        <f>データ!T6</f>
        <v>1209.5899999999999</v>
      </c>
      <c r="AU8" s="45"/>
      <c r="AV8" s="45"/>
      <c r="AW8" s="45"/>
      <c r="AX8" s="45"/>
      <c r="AY8" s="45"/>
      <c r="AZ8" s="45"/>
      <c r="BA8" s="45"/>
      <c r="BB8" s="45">
        <f>データ!U6</f>
        <v>63.91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0.11</v>
      </c>
      <c r="Q10" s="45"/>
      <c r="R10" s="45"/>
      <c r="S10" s="45"/>
      <c r="T10" s="45"/>
      <c r="U10" s="45"/>
      <c r="V10" s="45"/>
      <c r="W10" s="45">
        <f>データ!Q6</f>
        <v>98.48</v>
      </c>
      <c r="X10" s="45"/>
      <c r="Y10" s="45"/>
      <c r="Z10" s="45"/>
      <c r="AA10" s="45"/>
      <c r="AB10" s="45"/>
      <c r="AC10" s="45"/>
      <c r="AD10" s="50">
        <f>データ!R6</f>
        <v>3284</v>
      </c>
      <c r="AE10" s="50"/>
      <c r="AF10" s="50"/>
      <c r="AG10" s="50"/>
      <c r="AH10" s="50"/>
      <c r="AI10" s="50"/>
      <c r="AJ10" s="50"/>
      <c r="AK10" s="2"/>
      <c r="AL10" s="50">
        <f>データ!V6</f>
        <v>88</v>
      </c>
      <c r="AM10" s="50"/>
      <c r="AN10" s="50"/>
      <c r="AO10" s="50"/>
      <c r="AP10" s="50"/>
      <c r="AQ10" s="50"/>
      <c r="AR10" s="50"/>
      <c r="AS10" s="50"/>
      <c r="AT10" s="45">
        <f>データ!W6</f>
        <v>0.17</v>
      </c>
      <c r="AU10" s="45"/>
      <c r="AV10" s="45"/>
      <c r="AW10" s="45"/>
      <c r="AX10" s="45"/>
      <c r="AY10" s="45"/>
      <c r="AZ10" s="45"/>
      <c r="BA10" s="45"/>
      <c r="BB10" s="45">
        <f>データ!X6</f>
        <v>517.65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43</v>
      </c>
      <c r="N86" s="26" t="s">
        <v>44</v>
      </c>
      <c r="O86" s="26" t="str">
        <f>データ!EO6</f>
        <v>【0.00】</v>
      </c>
    </row>
  </sheetData>
  <sheetProtection algorithmName="SHA-512" hashValue="4TNJVT0r9FIlKsoH/zEy6H5uBUac2SgyIwo3ObfXlJIIyhsU05KyLOOTJApVTo98iZY9F1yKNzL2XkLRpwd7ww==" saltValue="VvpXg6xy4MxaTHvc+LXU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52108</v>
      </c>
      <c r="D6" s="33">
        <f t="shared" si="3"/>
        <v>47</v>
      </c>
      <c r="E6" s="33">
        <f t="shared" si="3"/>
        <v>17</v>
      </c>
      <c r="F6" s="33">
        <f t="shared" si="3"/>
        <v>9</v>
      </c>
      <c r="G6" s="33">
        <f t="shared" si="3"/>
        <v>0</v>
      </c>
      <c r="H6" s="33" t="str">
        <f t="shared" si="3"/>
        <v>秋田県　由利本荘市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0.11</v>
      </c>
      <c r="Q6" s="34">
        <f t="shared" si="3"/>
        <v>98.48</v>
      </c>
      <c r="R6" s="34">
        <f t="shared" si="3"/>
        <v>3284</v>
      </c>
      <c r="S6" s="34">
        <f t="shared" si="3"/>
        <v>77307</v>
      </c>
      <c r="T6" s="34">
        <f t="shared" si="3"/>
        <v>1209.5899999999999</v>
      </c>
      <c r="U6" s="34">
        <f t="shared" si="3"/>
        <v>63.91</v>
      </c>
      <c r="V6" s="34">
        <f t="shared" si="3"/>
        <v>88</v>
      </c>
      <c r="W6" s="34">
        <f t="shared" si="3"/>
        <v>0.17</v>
      </c>
      <c r="X6" s="34">
        <f t="shared" si="3"/>
        <v>517.65</v>
      </c>
      <c r="Y6" s="35">
        <f>IF(Y7="",NA(),Y7)</f>
        <v>60.47</v>
      </c>
      <c r="Z6" s="35">
        <f t="shared" ref="Z6:AH6" si="4">IF(Z7="",NA(),Z7)</f>
        <v>47.77</v>
      </c>
      <c r="AA6" s="35">
        <f t="shared" si="4"/>
        <v>64.599999999999994</v>
      </c>
      <c r="AB6" s="35">
        <f t="shared" si="4"/>
        <v>89.65</v>
      </c>
      <c r="AC6" s="35">
        <f t="shared" si="4"/>
        <v>89.18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2255.02</v>
      </c>
      <c r="BG6" s="35">
        <f t="shared" ref="BG6:BO6" si="7">IF(BG7="",NA(),BG7)</f>
        <v>1924.82</v>
      </c>
      <c r="BH6" s="35">
        <f t="shared" si="7"/>
        <v>1051.3900000000001</v>
      </c>
      <c r="BI6" s="34">
        <f t="shared" si="7"/>
        <v>0</v>
      </c>
      <c r="BJ6" s="35">
        <f t="shared" si="7"/>
        <v>0.09</v>
      </c>
      <c r="BK6" s="35">
        <f t="shared" si="7"/>
        <v>2585.83</v>
      </c>
      <c r="BL6" s="35">
        <f t="shared" si="7"/>
        <v>2464.06</v>
      </c>
      <c r="BM6" s="35">
        <f t="shared" si="7"/>
        <v>1914.94</v>
      </c>
      <c r="BN6" s="35">
        <f t="shared" si="7"/>
        <v>1759.36</v>
      </c>
      <c r="BO6" s="35">
        <f t="shared" si="7"/>
        <v>1837.88</v>
      </c>
      <c r="BP6" s="34" t="str">
        <f>IF(BP7="","",IF(BP7="-","【-】","【"&amp;SUBSTITUTE(TEXT(BP7,"#,##0.00"),"-","△")&amp;"】"))</f>
        <v>【1,937.22】</v>
      </c>
      <c r="BQ6" s="35">
        <f>IF(BQ7="",NA(),BQ7)</f>
        <v>47.43</v>
      </c>
      <c r="BR6" s="35">
        <f t="shared" ref="BR6:BZ6" si="8">IF(BR7="",NA(),BR7)</f>
        <v>24.24</v>
      </c>
      <c r="BS6" s="35">
        <f t="shared" si="8"/>
        <v>29.17</v>
      </c>
      <c r="BT6" s="35">
        <f t="shared" si="8"/>
        <v>35.36</v>
      </c>
      <c r="BU6" s="35">
        <f t="shared" si="8"/>
        <v>31.4</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365.55</v>
      </c>
      <c r="CC6" s="35">
        <f t="shared" ref="CC6:CK6" si="9">IF(CC7="",NA(),CC7)</f>
        <v>712.29</v>
      </c>
      <c r="CD6" s="35">
        <f t="shared" si="9"/>
        <v>590.91999999999996</v>
      </c>
      <c r="CE6" s="35">
        <f t="shared" si="9"/>
        <v>488.53</v>
      </c>
      <c r="CF6" s="35">
        <f t="shared" si="9"/>
        <v>497.7</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31.17</v>
      </c>
      <c r="CN6" s="35">
        <f t="shared" ref="CN6:CV6" si="10">IF(CN7="",NA(),CN7)</f>
        <v>24.68</v>
      </c>
      <c r="CO6" s="35">
        <f t="shared" si="10"/>
        <v>24.68</v>
      </c>
      <c r="CP6" s="35">
        <f t="shared" si="10"/>
        <v>27.27</v>
      </c>
      <c r="CQ6" s="35">
        <f t="shared" si="10"/>
        <v>31.88</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81.05</v>
      </c>
      <c r="CY6" s="35">
        <f t="shared" ref="CY6:DG6" si="11">IF(CY7="",NA(),CY7)</f>
        <v>80</v>
      </c>
      <c r="CZ6" s="35">
        <f t="shared" si="11"/>
        <v>73.47</v>
      </c>
      <c r="DA6" s="35">
        <f t="shared" si="11"/>
        <v>88.54</v>
      </c>
      <c r="DB6" s="35">
        <f t="shared" si="11"/>
        <v>87.5</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52108</v>
      </c>
      <c r="D7" s="37">
        <v>47</v>
      </c>
      <c r="E7" s="37">
        <v>17</v>
      </c>
      <c r="F7" s="37">
        <v>9</v>
      </c>
      <c r="G7" s="37">
        <v>0</v>
      </c>
      <c r="H7" s="37" t="s">
        <v>97</v>
      </c>
      <c r="I7" s="37" t="s">
        <v>98</v>
      </c>
      <c r="J7" s="37" t="s">
        <v>99</v>
      </c>
      <c r="K7" s="37" t="s">
        <v>100</v>
      </c>
      <c r="L7" s="37" t="s">
        <v>101</v>
      </c>
      <c r="M7" s="37" t="s">
        <v>102</v>
      </c>
      <c r="N7" s="38" t="s">
        <v>103</v>
      </c>
      <c r="O7" s="38" t="s">
        <v>104</v>
      </c>
      <c r="P7" s="38">
        <v>0.11</v>
      </c>
      <c r="Q7" s="38">
        <v>98.48</v>
      </c>
      <c r="R7" s="38">
        <v>3284</v>
      </c>
      <c r="S7" s="38">
        <v>77307</v>
      </c>
      <c r="T7" s="38">
        <v>1209.5899999999999</v>
      </c>
      <c r="U7" s="38">
        <v>63.91</v>
      </c>
      <c r="V7" s="38">
        <v>88</v>
      </c>
      <c r="W7" s="38">
        <v>0.17</v>
      </c>
      <c r="X7" s="38">
        <v>517.65</v>
      </c>
      <c r="Y7" s="38">
        <v>60.47</v>
      </c>
      <c r="Z7" s="38">
        <v>47.77</v>
      </c>
      <c r="AA7" s="38">
        <v>64.599999999999994</v>
      </c>
      <c r="AB7" s="38">
        <v>89.65</v>
      </c>
      <c r="AC7" s="38">
        <v>89.18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2255.02</v>
      </c>
      <c r="BG7" s="38">
        <v>1924.82</v>
      </c>
      <c r="BH7" s="38">
        <v>1051.3900000000001</v>
      </c>
      <c r="BI7" s="38">
        <v>0</v>
      </c>
      <c r="BJ7" s="38">
        <v>0.09</v>
      </c>
      <c r="BK7" s="38">
        <v>2585.83</v>
      </c>
      <c r="BL7" s="38">
        <v>2464.06</v>
      </c>
      <c r="BM7" s="38">
        <v>1914.94</v>
      </c>
      <c r="BN7" s="38">
        <v>1759.36</v>
      </c>
      <c r="BO7" s="38">
        <v>1837.88</v>
      </c>
      <c r="BP7" s="38">
        <v>1937.22</v>
      </c>
      <c r="BQ7" s="38">
        <v>47.43</v>
      </c>
      <c r="BR7" s="38">
        <v>24.24</v>
      </c>
      <c r="BS7" s="38">
        <v>29.17</v>
      </c>
      <c r="BT7" s="38">
        <v>35.36</v>
      </c>
      <c r="BU7" s="38">
        <v>31.4</v>
      </c>
      <c r="BV7" s="38">
        <v>31.45</v>
      </c>
      <c r="BW7" s="38">
        <v>32.909999999999997</v>
      </c>
      <c r="BX7" s="38">
        <v>34.020000000000003</v>
      </c>
      <c r="BY7" s="38">
        <v>37.200000000000003</v>
      </c>
      <c r="BZ7" s="38">
        <v>35.03</v>
      </c>
      <c r="CA7" s="38">
        <v>35.299999999999997</v>
      </c>
      <c r="CB7" s="38">
        <v>365.55</v>
      </c>
      <c r="CC7" s="38">
        <v>712.29</v>
      </c>
      <c r="CD7" s="38">
        <v>590.91999999999996</v>
      </c>
      <c r="CE7" s="38">
        <v>488.53</v>
      </c>
      <c r="CF7" s="38">
        <v>497.7</v>
      </c>
      <c r="CG7" s="38">
        <v>588.54999999999995</v>
      </c>
      <c r="CH7" s="38">
        <v>561.54</v>
      </c>
      <c r="CI7" s="38">
        <v>553.77</v>
      </c>
      <c r="CJ7" s="38">
        <v>508.64</v>
      </c>
      <c r="CK7" s="38">
        <v>525.22</v>
      </c>
      <c r="CL7" s="38">
        <v>521.14</v>
      </c>
      <c r="CM7" s="38">
        <v>31.17</v>
      </c>
      <c r="CN7" s="38">
        <v>24.68</v>
      </c>
      <c r="CO7" s="38">
        <v>24.68</v>
      </c>
      <c r="CP7" s="38">
        <v>27.27</v>
      </c>
      <c r="CQ7" s="38">
        <v>31.88</v>
      </c>
      <c r="CR7" s="38">
        <v>37.950000000000003</v>
      </c>
      <c r="CS7" s="38">
        <v>34.92</v>
      </c>
      <c r="CT7" s="38">
        <v>36.44</v>
      </c>
      <c r="CU7" s="38">
        <v>34.29</v>
      </c>
      <c r="CV7" s="38">
        <v>35.340000000000003</v>
      </c>
      <c r="CW7" s="38">
        <v>35.75</v>
      </c>
      <c r="CX7" s="38">
        <v>81.05</v>
      </c>
      <c r="CY7" s="38">
        <v>80</v>
      </c>
      <c r="CZ7" s="38">
        <v>73.47</v>
      </c>
      <c r="DA7" s="38">
        <v>88.54</v>
      </c>
      <c r="DB7" s="38">
        <v>87.5</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2020-02-04T04:08:06Z</cp:lastPrinted>
  <dcterms:created xsi:type="dcterms:W3CDTF">2019-12-05T05:26:49Z</dcterms:created>
  <dcterms:modified xsi:type="dcterms:W3CDTF">2020-02-04T04:08:09Z</dcterms:modified>
  <cp:category/>
</cp:coreProperties>
</file>