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0001351\Desktop\【経営比較分析表】2018_052108_47_1718\"/>
    </mc:Choice>
  </mc:AlternateContent>
  <workbookProtection workbookAlgorithmName="SHA-512" workbookHashValue="vP5M1txFoxONBl3G7tu34iSFlxwKH36GOiU1LuAmpX8jJpeJ99lL2JLeIF7vYQlDd1aCneDCelb3eBKAo2VzLw==" workbookSaltValue="+xT7X/OeAC59xFFet7nI7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W10" i="4" s="1"/>
  <c r="P6" i="5"/>
  <c r="P10" i="4" s="1"/>
  <c r="O6" i="5"/>
  <c r="N6" i="5"/>
  <c r="B10" i="4" s="1"/>
  <c r="M6" i="5"/>
  <c r="AD8" i="4" s="1"/>
  <c r="L6" i="5"/>
  <c r="W8" i="4" s="1"/>
  <c r="K6" i="5"/>
  <c r="P8" i="4" s="1"/>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T10" i="4"/>
  <c r="AL10" i="4"/>
  <c r="I10" i="4"/>
  <c r="BB8" i="4"/>
  <c r="AL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<sst xmlns="http://schemas.openxmlformats.org/spreadsheetml/2006/main" count="228" uniqueCount="113">
  <si>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</si>
  <si>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</si>
  <si>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</si>
  <si>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</si>
  <si>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</si>
  <si>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</si>
  <si>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</si>
  <si>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</si>
  <si>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</si>
  <si>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</si>
  <si>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</si>
  <si>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</si>
  <si>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</si>
  <si>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</si>
  <si>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</si>
  <si>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</si>
  <si>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</si>
  <si>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</si>
  <si>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</si>
  <si>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</si>
  <si>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</si>
  <si>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</si>
  <si>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</si>
  <si>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</si>
  <si>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</si>
  <si>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</si>
  <si>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</si>
  <si>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</si>
  <si>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</si>
  <si>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</si>
  <si>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</si>
  <si>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</si>
  <si>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</si>
  <si>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</si>
  <si>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</si>
  <si>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</si>
  <si>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</si>
  <si>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</si>
  <si>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</si>
  <si>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</si>
  <si>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</si>
  <si>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</si>
  <si>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</si>
  <si>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</si>
  <si>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</si>
  <si>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</si>
  <si>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</si>
  <si>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</si>
  <si>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</si>
  <si>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</si>
  <si>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</si>
  <si>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</si>
  <si>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</si>
  <si>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</si>
  <si>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</si>
  <si>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</si>
  <si>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</si>
  <si>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</si>
  <si>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</si>
  <si>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</si>
  <si>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</si>
  <si>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</si>
  <si>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</si>
  <si>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</si>
  <si>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</si>
  <si>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</si>
  <si>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</si>
  <si>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</si>
  <si>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</si>
  <si>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</si>
  <si>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</si>
  <si>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</si>
  <si>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</si>
  <si>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</si>
  <si>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</si>
  <si>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</si>
  <si>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</si>
  <si>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</si>
  <si>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</si>
  <si>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</si>
  <si>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</si>
  <si>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</si>
  <si>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</si>
  <si>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</si>
  <si>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</si>
  <si>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</si>
  <si>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</si>
  <si>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</si>
  <si>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</si>
  <si>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</si>
  <si>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</si>
  <si>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</si>
  <si>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</si>
  <si>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</si>
  <si>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</si>
  <si>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</si>
  <si>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</si>
  <si>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</si>
  <si>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</si>
  <si>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</si>
  <si>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簡易排水</t>
  </si>
  <si>
    <t>J2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</si>
  <si>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</si>
  <si>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</si>
  <si>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</si>
  <si>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</si>
  <si>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</si>
  <si>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</si>
  <si>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</si>
  <si>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</si>
  <si>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</si>
  <si>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を予定しており、経営状況を的確に把握し経営改善や経営判断を行いつつ、水洗化率の向上や処理施設の統廃合による維持管理費の削減等を積極的に推進することが必要である。</t>
    <rPh sb="116" eb="118">
      <t>レイワ</t>
    </rPh>
    <phoneticPr fontId="4"/>
  </si>
  <si>
    <r>
      <rPr>
        <sz val="11"/>
        <rFont val="ＭＳ ゴシック"/>
        <family val="3"/>
        <charset val="128"/>
      </rPr>
      <t>①収益的収支比率は前年度に比較し改悪。これは処理施設修繕の増加によるものである。今後は更なる費用削減を図り安定した経営を行う。</t>
    </r>
    <r>
      <rPr>
        <sz val="11"/>
        <color rgb="FFFF0000"/>
        <rFont val="ＭＳ ゴシック"/>
        <family val="3"/>
        <charset val="128"/>
      </rPr>
      <t xml:space="preserve">
</t>
    </r>
    <r>
      <rPr>
        <sz val="11"/>
        <color theme="1"/>
        <rFont val="ＭＳ ゴシック"/>
        <family val="3"/>
        <charset val="128"/>
      </rPr>
      <t xml:space="preserve">
④H29以降、分流式下水道に要する経費の増加により改善したものである。今後事業実施の際は、企業債残高の推移を確認しながら事業を行う必要がある。
</t>
    </r>
    <r>
      <rPr>
        <sz val="11"/>
        <rFont val="ＭＳ ゴシック"/>
        <family val="3"/>
        <charset val="128"/>
      </rPr>
      <t>⑤修繕料の増加により前年度より改悪。⑥前年度に比較し、有収水量の増加により改善。今後も処理施設の統廃合等による維持管理費の削減や接続率の向上による有収水量を増加させる取組など経営改善を図る必要がある。</t>
    </r>
    <r>
      <rPr>
        <sz val="11"/>
        <color theme="1"/>
        <rFont val="ＭＳ ゴシック"/>
        <family val="3"/>
        <charset val="128"/>
      </rPr>
      <t xml:space="preserve">
⑦は類似団体平均値と比べて劣っているため、引き続き水洗化率向上に努め利用率の増加に努める。
⑧は類似団体平均値と比べて劣っているため、今後も引き続き排水設備に対する補助金交付や広報掲載、戸別訪問による普及活動を行い水洗化率向上に努める。</t>
    </r>
    <rPh sb="9" eb="12">
      <t>ゼンネンド</t>
    </rPh>
    <rPh sb="13" eb="15">
      <t>ヒカク</t>
    </rPh>
    <rPh sb="16" eb="18">
      <t>カイアク</t>
    </rPh>
    <rPh sb="22" eb="24">
      <t>ショリ</t>
    </rPh>
    <rPh sb="24" eb="26">
      <t>シセツ</t>
    </rPh>
    <rPh sb="26" eb="28">
      <t>シュウゼン</t>
    </rPh>
    <rPh sb="29" eb="31">
      <t>ゾウカ</t>
    </rPh>
    <rPh sb="53" eb="55">
      <t>アンテイ</t>
    </rPh>
    <rPh sb="60" eb="61">
      <t>オコナ</t>
    </rPh>
    <rPh sb="69" eb="71">
      <t>イコウ</t>
    </rPh>
    <rPh sb="139" eb="141">
      <t>シュウゼン</t>
    </rPh>
    <rPh sb="141" eb="142">
      <t>リョウ</t>
    </rPh>
    <rPh sb="143" eb="145">
      <t>ゾウカ</t>
    </rPh>
    <rPh sb="148" eb="151">
      <t>ゼンネンド</t>
    </rPh>
    <rPh sb="153" eb="155">
      <t>カイアク</t>
    </rPh>
    <rPh sb="165" eb="169">
      <t>ユウシュウスイリョウ</t>
    </rPh>
    <rPh sb="170" eb="172">
      <t>ゾウカ</t>
    </rPh>
    <rPh sb="175" eb="177">
      <t>カイゼン</t>
    </rPh>
    <rPh sb="253" eb="254">
      <t>オト</t>
    </rPh>
    <rPh sb="261" eb="262">
      <t>ヒ</t>
    </rPh>
    <rPh sb="263" eb="264">
      <t>ツヅ</t>
    </rPh>
    <rPh sb="265" eb="268">
      <t>スイセンカ</t>
    </rPh>
    <rPh sb="268" eb="269">
      <t>リツ</t>
    </rPh>
    <rPh sb="269" eb="271">
      <t>コウジョウ</t>
    </rPh>
    <rPh sb="272" eb="273">
      <t>ツト</t>
    </rPh>
    <rPh sb="274" eb="277">
      <t>リヨウリツ</t>
    </rPh>
    <rPh sb="278" eb="280">
      <t>ゾウカ</t>
    </rPh>
    <rPh sb="281" eb="282">
      <t>ツト</t>
    </rPh>
    <rPh sb="300" eb="301">
      <t>オト</t>
    </rPh>
    <rPh sb="308" eb="310">
      <t>コンゴ</t>
    </rPh>
    <rPh sb="311" eb="312">
      <t>ヒ</t>
    </rPh>
    <rPh sb="313" eb="314">
      <t>ツヅ</t>
    </rPh>
    <rPh sb="315" eb="317">
      <t>ハイスイ</t>
    </rPh>
    <rPh sb="317" eb="319">
      <t>セツビ</t>
    </rPh>
    <rPh sb="320" eb="321">
      <t>タイ</t>
    </rPh>
    <rPh sb="323" eb="326">
      <t>ホジョキン</t>
    </rPh>
    <rPh sb="326" eb="328">
      <t>コウフ</t>
    </rPh>
    <rPh sb="348" eb="351">
      <t>スイセンカ</t>
    </rPh>
    <rPh sb="351" eb="352">
      <t>リツ</t>
    </rPh>
    <rPh sb="352" eb="354">
      <t>コウジョウ</t>
    </rPh>
    <rPh sb="355" eb="356">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</si>
</sst>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098-429D-8E2A-45EE76B06652}"/>
            </c:ext>
          </c:extLst>
        </c:ser>
        <c:dLbls>
          <c:showLegendKey val="0"/>
          <c:showVal val="0"/>
          <c:showCatName val="0"/>
          <c:showSerName val="0"/>
          <c:showPercent val="0"/>
          <c:showBubbleSize val="0"/>
        </c:dLbls>
        <c:gapWidth val="150"/>
        <c:axId val="455917088"/>
        <c:axId val="45591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098-429D-8E2A-45EE76B06652}"/>
            </c:ext>
          </c:extLst>
        </c:ser>
        <c:dLbls>
          <c:showLegendKey val="0"/>
          <c:showVal val="0"/>
          <c:showCatName val="0"/>
          <c:showSerName val="0"/>
          <c:showPercent val="0"/>
          <c:showBubbleSize val="0"/>
        </c:dLbls>
        <c:marker val="1"/>
        <c:smooth val="0"/>
        <c:axId val="455917088"/>
        <c:axId val="455917480"/>
      </c:lineChart>
      <c:dateAx>
        <c:axId val="455917088"/>
        <c:scaling>
          <c:orientation val="minMax"/>
        </c:scaling>
        <c:delete val="1"/>
        <c:axPos val="b"/>
        <c:numFmt formatCode="ge" sourceLinked="1"/>
        <c:majorTickMark val="none"/>
        <c:minorTickMark val="none"/>
        <c:tickLblPos val="none"/>
        <c:crossAx val="455917480"/>
        <c:crosses val="autoZero"/>
        <c:auto val="1"/>
        <c:lblOffset val="100"/>
        <c:baseTimeUnit val="years"/>
      </c:dateAx>
      <c:valAx>
        <c:axId val="455917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49.38</c:v>
                </c:pt>
                <c:pt idx="1">
                  <c:v>49.38</c:v>
                </c:pt>
                <c:pt idx="2">
                  <c:v>48.15</c:v>
                </c:pt>
                <c:pt idx="3">
                  <c:v>39.51</c:v>
                </c:pt>
                <c:pt idx="4">
                  <c:v>25.25</c:v>
                </c:pt>
              </c:numCache>
            </c:numRef>
          </c:val>
          <c:extLst xmlns:c16r2="http://schemas.microsoft.com/office/drawing/2015/06/chart">
            <c:ext xmlns:c16="http://schemas.microsoft.com/office/drawing/2014/chart" uri="{C3380CC4-5D6E-409C-BE32-E72D297353CC}">
              <c16:uniqueId val="{00000000-DAB2-456B-9F8A-5D8AB10A8007}"/>
            </c:ext>
          </c:extLst>
        </c:ser>
        <c:dLbls>
          <c:showLegendKey val="0"/>
          <c:showVal val="0"/>
          <c:showCatName val="0"/>
          <c:showSerName val="0"/>
          <c:showPercent val="0"/>
          <c:showBubbleSize val="0"/>
        </c:dLbls>
        <c:gapWidth val="150"/>
        <c:axId val="455916304"/>
        <c:axId val="45591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31.72</c:v>
                </c:pt>
                <c:pt idx="1">
                  <c:v>27.46</c:v>
                </c:pt>
                <c:pt idx="2">
                  <c:v>27.55</c:v>
                </c:pt>
                <c:pt idx="3">
                  <c:v>27.26</c:v>
                </c:pt>
                <c:pt idx="4">
                  <c:v>27.09</c:v>
                </c:pt>
              </c:numCache>
            </c:numRef>
          </c:val>
          <c:smooth val="0"/>
          <c:extLst xmlns:c16r2="http://schemas.microsoft.com/office/drawing/2015/06/chart">
            <c:ext xmlns:c16="http://schemas.microsoft.com/office/drawing/2014/chart" uri="{C3380CC4-5D6E-409C-BE32-E72D297353CC}">
              <c16:uniqueId val="{00000001-DAB2-456B-9F8A-5D8AB10A8007}"/>
            </c:ext>
          </c:extLst>
        </c:ser>
        <c:dLbls>
          <c:showLegendKey val="0"/>
          <c:showVal val="0"/>
          <c:showCatName val="0"/>
          <c:showSerName val="0"/>
          <c:showPercent val="0"/>
          <c:showBubbleSize val="0"/>
        </c:dLbls>
        <c:marker val="1"/>
        <c:smooth val="0"/>
        <c:axId val="455916304"/>
        <c:axId val="455917872"/>
      </c:lineChart>
      <c:dateAx>
        <c:axId val="455916304"/>
        <c:scaling>
          <c:orientation val="minMax"/>
        </c:scaling>
        <c:delete val="1"/>
        <c:axPos val="b"/>
        <c:numFmt formatCode="ge" sourceLinked="1"/>
        <c:majorTickMark val="none"/>
        <c:minorTickMark val="none"/>
        <c:tickLblPos val="none"/>
        <c:crossAx val="455917872"/>
        <c:crosses val="autoZero"/>
        <c:auto val="1"/>
        <c:lblOffset val="100"/>
        <c:baseTimeUnit val="years"/>
      </c:dateAx>
      <c:valAx>
        <c:axId val="45591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1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78.569999999999993</c:v>
                </c:pt>
                <c:pt idx="1">
                  <c:v>80.34</c:v>
                </c:pt>
                <c:pt idx="2">
                  <c:v>81.87</c:v>
                </c:pt>
                <c:pt idx="3">
                  <c:v>82.7</c:v>
                </c:pt>
                <c:pt idx="4">
                  <c:v>86.29</c:v>
                </c:pt>
              </c:numCache>
            </c:numRef>
          </c:val>
          <c:extLst xmlns:c16r2="http://schemas.microsoft.com/office/drawing/2015/06/chart">
            <c:ext xmlns:c16="http://schemas.microsoft.com/office/drawing/2014/chart" uri="{C3380CC4-5D6E-409C-BE32-E72D297353CC}">
              <c16:uniqueId val="{00000000-306C-419A-BA41-05675A88050D}"/>
            </c:ext>
          </c:extLst>
        </c:ser>
        <c:dLbls>
          <c:showLegendKey val="0"/>
          <c:showVal val="0"/>
          <c:showCatName val="0"/>
          <c:showSerName val="0"/>
          <c:showPercent val="0"/>
          <c:showBubbleSize val="0"/>
        </c:dLbls>
        <c:gapWidth val="150"/>
        <c:axId val="456917672"/>
        <c:axId val="45691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94.81</c:v>
                </c:pt>
                <c:pt idx="2">
                  <c:v>94.87</c:v>
                </c:pt>
                <c:pt idx="3">
                  <c:v>94.93</c:v>
                </c:pt>
                <c:pt idx="4">
                  <c:v>95.1</c:v>
                </c:pt>
              </c:numCache>
            </c:numRef>
          </c:val>
          <c:smooth val="0"/>
          <c:extLst xmlns:c16r2="http://schemas.microsoft.com/office/drawing/2015/06/chart">
            <c:ext xmlns:c16="http://schemas.microsoft.com/office/drawing/2014/chart" uri="{C3380CC4-5D6E-409C-BE32-E72D297353CC}">
              <c16:uniqueId val="{00000001-306C-419A-BA41-05675A88050D}"/>
            </c:ext>
          </c:extLst>
        </c:ser>
        <c:dLbls>
          <c:showLegendKey val="0"/>
          <c:showVal val="0"/>
          <c:showCatName val="0"/>
          <c:showSerName val="0"/>
          <c:showPercent val="0"/>
          <c:showBubbleSize val="0"/>
        </c:dLbls>
        <c:marker val="1"/>
        <c:smooth val="0"/>
        <c:axId val="456917672"/>
        <c:axId val="456912968"/>
      </c:lineChart>
      <c:dateAx>
        <c:axId val="456917672"/>
        <c:scaling>
          <c:orientation val="minMax"/>
        </c:scaling>
        <c:delete val="1"/>
        <c:axPos val="b"/>
        <c:numFmt formatCode="ge" sourceLinked="1"/>
        <c:majorTickMark val="none"/>
        <c:minorTickMark val="none"/>
        <c:tickLblPos val="none"/>
        <c:crossAx val="456912968"/>
        <c:crosses val="autoZero"/>
        <c:auto val="1"/>
        <c:lblOffset val="100"/>
        <c:baseTimeUnit val="years"/>
      </c:dateAx>
      <c:valAx>
        <c:axId val="456912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917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96.14</c:v>
                </c:pt>
                <c:pt idx="1">
                  <c:v>76.53</c:v>
                </c:pt>
                <c:pt idx="2">
                  <c:v>71.55</c:v>
                </c:pt>
                <c:pt idx="3">
                  <c:v>100.79</c:v>
                </c:pt>
                <c:pt idx="4">
                  <c:v>99.92</c:v>
                </c:pt>
              </c:numCache>
            </c:numRef>
          </c:val>
          <c:extLst xmlns:c16r2="http://schemas.microsoft.com/office/drawing/2015/06/chart">
            <c:ext xmlns:c16="http://schemas.microsoft.com/office/drawing/2014/chart" uri="{C3380CC4-5D6E-409C-BE32-E72D297353CC}">
              <c16:uniqueId val="{00000000-BC82-493E-9E8A-DA2976BD585C}"/>
            </c:ext>
          </c:extLst>
        </c:ser>
        <c:dLbls>
          <c:showLegendKey val="0"/>
          <c:showVal val="0"/>
          <c:showCatName val="0"/>
          <c:showSerName val="0"/>
          <c:showPercent val="0"/>
          <c:showBubbleSize val="0"/>
        </c:dLbls>
        <c:gapWidth val="150"/>
        <c:axId val="455916696"/>
        <c:axId val="455911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82-493E-9E8A-DA2976BD585C}"/>
            </c:ext>
          </c:extLst>
        </c:ser>
        <c:dLbls>
          <c:showLegendKey val="0"/>
          <c:showVal val="0"/>
          <c:showCatName val="0"/>
          <c:showSerName val="0"/>
          <c:showPercent val="0"/>
          <c:showBubbleSize val="0"/>
        </c:dLbls>
        <c:marker val="1"/>
        <c:smooth val="0"/>
        <c:axId val="455916696"/>
        <c:axId val="455911208"/>
      </c:lineChart>
      <c:dateAx>
        <c:axId val="455916696"/>
        <c:scaling>
          <c:orientation val="minMax"/>
        </c:scaling>
        <c:delete val="1"/>
        <c:axPos val="b"/>
        <c:numFmt formatCode="ge" sourceLinked="1"/>
        <c:majorTickMark val="none"/>
        <c:minorTickMark val="none"/>
        <c:tickLblPos val="none"/>
        <c:crossAx val="455911208"/>
        <c:crosses val="autoZero"/>
        <c:auto val="1"/>
        <c:lblOffset val="100"/>
        <c:baseTimeUnit val="years"/>
      </c:dateAx>
      <c:valAx>
        <c:axId val="455911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16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546-474E-95EA-3BBD2B438F0D}"/>
            </c:ext>
          </c:extLst>
        </c:ser>
        <c:dLbls>
          <c:showLegendKey val="0"/>
          <c:showVal val="0"/>
          <c:showCatName val="0"/>
          <c:showSerName val="0"/>
          <c:showPercent val="0"/>
          <c:showBubbleSize val="0"/>
        </c:dLbls>
        <c:gapWidth val="150"/>
        <c:axId val="455911992"/>
        <c:axId val="45591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546-474E-95EA-3BBD2B438F0D}"/>
            </c:ext>
          </c:extLst>
        </c:ser>
        <c:dLbls>
          <c:showLegendKey val="0"/>
          <c:showVal val="0"/>
          <c:showCatName val="0"/>
          <c:showSerName val="0"/>
          <c:showPercent val="0"/>
          <c:showBubbleSize val="0"/>
        </c:dLbls>
        <c:marker val="1"/>
        <c:smooth val="0"/>
        <c:axId val="455911992"/>
        <c:axId val="455912384"/>
      </c:lineChart>
      <c:dateAx>
        <c:axId val="455911992"/>
        <c:scaling>
          <c:orientation val="minMax"/>
        </c:scaling>
        <c:delete val="1"/>
        <c:axPos val="b"/>
        <c:numFmt formatCode="ge" sourceLinked="1"/>
        <c:majorTickMark val="none"/>
        <c:minorTickMark val="none"/>
        <c:tickLblPos val="none"/>
        <c:crossAx val="455912384"/>
        <c:crosses val="autoZero"/>
        <c:auto val="1"/>
        <c:lblOffset val="100"/>
        <c:baseTimeUnit val="years"/>
      </c:dateAx>
      <c:valAx>
        <c:axId val="45591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1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51-447A-ADB3-395F9649CBD5}"/>
            </c:ext>
          </c:extLst>
        </c:ser>
        <c:dLbls>
          <c:showLegendKey val="0"/>
          <c:showVal val="0"/>
          <c:showCatName val="0"/>
          <c:showSerName val="0"/>
          <c:showPercent val="0"/>
          <c:showBubbleSize val="0"/>
        </c:dLbls>
        <c:gapWidth val="150"/>
        <c:axId val="455912776"/>
        <c:axId val="45591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51-447A-ADB3-395F9649CBD5}"/>
            </c:ext>
          </c:extLst>
        </c:ser>
        <c:dLbls>
          <c:showLegendKey val="0"/>
          <c:showVal val="0"/>
          <c:showCatName val="0"/>
          <c:showSerName val="0"/>
          <c:showPercent val="0"/>
          <c:showBubbleSize val="0"/>
        </c:dLbls>
        <c:marker val="1"/>
        <c:smooth val="0"/>
        <c:axId val="455912776"/>
        <c:axId val="455914736"/>
      </c:lineChart>
      <c:dateAx>
        <c:axId val="455912776"/>
        <c:scaling>
          <c:orientation val="minMax"/>
        </c:scaling>
        <c:delete val="1"/>
        <c:axPos val="b"/>
        <c:numFmt formatCode="ge" sourceLinked="1"/>
        <c:majorTickMark val="none"/>
        <c:minorTickMark val="none"/>
        <c:tickLblPos val="none"/>
        <c:crossAx val="455914736"/>
        <c:crosses val="autoZero"/>
        <c:auto val="1"/>
        <c:lblOffset val="100"/>
        <c:baseTimeUnit val="years"/>
      </c:dateAx>
      <c:valAx>
        <c:axId val="45591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591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59-4BB1-81D8-278659B22E7E}"/>
            </c:ext>
          </c:extLst>
        </c:ser>
        <c:dLbls>
          <c:showLegendKey val="0"/>
          <c:showVal val="0"/>
          <c:showCatName val="0"/>
          <c:showSerName val="0"/>
          <c:showPercent val="0"/>
          <c:showBubbleSize val="0"/>
        </c:dLbls>
        <c:gapWidth val="150"/>
        <c:axId val="456346360"/>
        <c:axId val="456350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59-4BB1-81D8-278659B22E7E}"/>
            </c:ext>
          </c:extLst>
        </c:ser>
        <c:dLbls>
          <c:showLegendKey val="0"/>
          <c:showVal val="0"/>
          <c:showCatName val="0"/>
          <c:showSerName val="0"/>
          <c:showPercent val="0"/>
          <c:showBubbleSize val="0"/>
        </c:dLbls>
        <c:marker val="1"/>
        <c:smooth val="0"/>
        <c:axId val="456346360"/>
        <c:axId val="456350672"/>
      </c:lineChart>
      <c:dateAx>
        <c:axId val="456346360"/>
        <c:scaling>
          <c:orientation val="minMax"/>
        </c:scaling>
        <c:delete val="1"/>
        <c:axPos val="b"/>
        <c:numFmt formatCode="ge" sourceLinked="1"/>
        <c:majorTickMark val="none"/>
        <c:minorTickMark val="none"/>
        <c:tickLblPos val="none"/>
        <c:crossAx val="456350672"/>
        <c:crosses val="autoZero"/>
        <c:auto val="1"/>
        <c:lblOffset val="100"/>
        <c:baseTimeUnit val="years"/>
      </c:dateAx>
      <c:valAx>
        <c:axId val="45635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34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6E-4252-88F5-26BBD9CFAE42}"/>
            </c:ext>
          </c:extLst>
        </c:ser>
        <c:dLbls>
          <c:showLegendKey val="0"/>
          <c:showVal val="0"/>
          <c:showCatName val="0"/>
          <c:showSerName val="0"/>
          <c:showPercent val="0"/>
          <c:showBubbleSize val="0"/>
        </c:dLbls>
        <c:gapWidth val="150"/>
        <c:axId val="456349888"/>
        <c:axId val="45634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6E-4252-88F5-26BBD9CFAE42}"/>
            </c:ext>
          </c:extLst>
        </c:ser>
        <c:dLbls>
          <c:showLegendKey val="0"/>
          <c:showVal val="0"/>
          <c:showCatName val="0"/>
          <c:showSerName val="0"/>
          <c:showPercent val="0"/>
          <c:showBubbleSize val="0"/>
        </c:dLbls>
        <c:marker val="1"/>
        <c:smooth val="0"/>
        <c:axId val="456349888"/>
        <c:axId val="456347536"/>
      </c:lineChart>
      <c:dateAx>
        <c:axId val="456349888"/>
        <c:scaling>
          <c:orientation val="minMax"/>
        </c:scaling>
        <c:delete val="1"/>
        <c:axPos val="b"/>
        <c:numFmt formatCode="ge" sourceLinked="1"/>
        <c:majorTickMark val="none"/>
        <c:minorTickMark val="none"/>
        <c:tickLblPos val="none"/>
        <c:crossAx val="456347536"/>
        <c:crosses val="autoZero"/>
        <c:auto val="1"/>
        <c:lblOffset val="100"/>
        <c:baseTimeUnit val="years"/>
      </c:dateAx>
      <c:valAx>
        <c:axId val="45634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34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819.73</c:v>
                </c:pt>
                <c:pt idx="1">
                  <c:v>548.79999999999995</c:v>
                </c:pt>
                <c:pt idx="2">
                  <c:v>293.66000000000003</c:v>
                </c:pt>
                <c:pt idx="3" formatCode="#,##0.00;&quot;△&quot;#,##0.00">
                  <c:v>0</c:v>
                </c:pt>
                <c:pt idx="4">
                  <c:v>0.04</c:v>
                </c:pt>
              </c:numCache>
            </c:numRef>
          </c:val>
          <c:extLst xmlns:c16r2="http://schemas.microsoft.com/office/drawing/2015/06/chart">
            <c:ext xmlns:c16="http://schemas.microsoft.com/office/drawing/2014/chart" uri="{C3380CC4-5D6E-409C-BE32-E72D297353CC}">
              <c16:uniqueId val="{00000000-6F9E-468A-B759-B876D9E169F0}"/>
            </c:ext>
          </c:extLst>
        </c:ser>
        <c:dLbls>
          <c:showLegendKey val="0"/>
          <c:showVal val="0"/>
          <c:showCatName val="0"/>
          <c:showSerName val="0"/>
          <c:showPercent val="0"/>
          <c:showBubbleSize val="0"/>
        </c:dLbls>
        <c:gapWidth val="150"/>
        <c:axId val="456349104"/>
        <c:axId val="456349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1045.48</c:v>
                </c:pt>
                <c:pt idx="1">
                  <c:v>332.28</c:v>
                </c:pt>
                <c:pt idx="2">
                  <c:v>274.07</c:v>
                </c:pt>
                <c:pt idx="3">
                  <c:v>243.02</c:v>
                </c:pt>
                <c:pt idx="4">
                  <c:v>196.19</c:v>
                </c:pt>
              </c:numCache>
            </c:numRef>
          </c:val>
          <c:smooth val="0"/>
          <c:extLst xmlns:c16r2="http://schemas.microsoft.com/office/drawing/2015/06/chart">
            <c:ext xmlns:c16="http://schemas.microsoft.com/office/drawing/2014/chart" uri="{C3380CC4-5D6E-409C-BE32-E72D297353CC}">
              <c16:uniqueId val="{00000001-6F9E-468A-B759-B876D9E169F0}"/>
            </c:ext>
          </c:extLst>
        </c:ser>
        <c:dLbls>
          <c:showLegendKey val="0"/>
          <c:showVal val="0"/>
          <c:showCatName val="0"/>
          <c:showSerName val="0"/>
          <c:showPercent val="0"/>
          <c:showBubbleSize val="0"/>
        </c:dLbls>
        <c:marker val="1"/>
        <c:smooth val="0"/>
        <c:axId val="456349104"/>
        <c:axId val="456349496"/>
      </c:lineChart>
      <c:dateAx>
        <c:axId val="456349104"/>
        <c:scaling>
          <c:orientation val="minMax"/>
        </c:scaling>
        <c:delete val="1"/>
        <c:axPos val="b"/>
        <c:numFmt formatCode="ge" sourceLinked="1"/>
        <c:majorTickMark val="none"/>
        <c:minorTickMark val="none"/>
        <c:tickLblPos val="none"/>
        <c:crossAx val="456349496"/>
        <c:crosses val="autoZero"/>
        <c:auto val="1"/>
        <c:lblOffset val="100"/>
        <c:baseTimeUnit val="years"/>
      </c:dateAx>
      <c:valAx>
        <c:axId val="456349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34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45.92</c:v>
                </c:pt>
                <c:pt idx="1">
                  <c:v>44.52</c:v>
                </c:pt>
                <c:pt idx="2">
                  <c:v>42.93</c:v>
                </c:pt>
                <c:pt idx="3">
                  <c:v>45.94</c:v>
                </c:pt>
                <c:pt idx="4">
                  <c:v>40.08</c:v>
                </c:pt>
              </c:numCache>
            </c:numRef>
          </c:val>
          <c:extLst xmlns:c16r2="http://schemas.microsoft.com/office/drawing/2015/06/chart">
            <c:ext xmlns:c16="http://schemas.microsoft.com/office/drawing/2014/chart" uri="{C3380CC4-5D6E-409C-BE32-E72D297353CC}">
              <c16:uniqueId val="{00000000-D322-4A24-BA7A-53FA54521FD8}"/>
            </c:ext>
          </c:extLst>
        </c:ser>
        <c:dLbls>
          <c:showLegendKey val="0"/>
          <c:showVal val="0"/>
          <c:showCatName val="0"/>
          <c:showSerName val="0"/>
          <c:showPercent val="0"/>
          <c:showBubbleSize val="0"/>
        </c:dLbls>
        <c:gapWidth val="150"/>
        <c:axId val="456347928"/>
        <c:axId val="456344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39.07</c:v>
                </c:pt>
                <c:pt idx="1">
                  <c:v>35.83</c:v>
                </c:pt>
                <c:pt idx="2">
                  <c:v>37.06</c:v>
                </c:pt>
                <c:pt idx="3">
                  <c:v>41.35</c:v>
                </c:pt>
                <c:pt idx="4">
                  <c:v>39.07</c:v>
                </c:pt>
              </c:numCache>
            </c:numRef>
          </c:val>
          <c:smooth val="0"/>
          <c:extLst xmlns:c16r2="http://schemas.microsoft.com/office/drawing/2015/06/chart">
            <c:ext xmlns:c16="http://schemas.microsoft.com/office/drawing/2014/chart" uri="{C3380CC4-5D6E-409C-BE32-E72D297353CC}">
              <c16:uniqueId val="{00000001-D322-4A24-BA7A-53FA54521FD8}"/>
            </c:ext>
          </c:extLst>
        </c:ser>
        <c:dLbls>
          <c:showLegendKey val="0"/>
          <c:showVal val="0"/>
          <c:showCatName val="0"/>
          <c:showSerName val="0"/>
          <c:showPercent val="0"/>
          <c:showBubbleSize val="0"/>
        </c:dLbls>
        <c:marker val="1"/>
        <c:smooth val="0"/>
        <c:axId val="456347928"/>
        <c:axId val="456344400"/>
      </c:lineChart>
      <c:dateAx>
        <c:axId val="456347928"/>
        <c:scaling>
          <c:orientation val="minMax"/>
        </c:scaling>
        <c:delete val="1"/>
        <c:axPos val="b"/>
        <c:numFmt formatCode="ge" sourceLinked="1"/>
        <c:majorTickMark val="none"/>
        <c:minorTickMark val="none"/>
        <c:tickLblPos val="none"/>
        <c:crossAx val="456344400"/>
        <c:crosses val="autoZero"/>
        <c:auto val="1"/>
        <c:lblOffset val="100"/>
        <c:baseTimeUnit val="years"/>
      </c:dateAx>
      <c:valAx>
        <c:axId val="45634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347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370.89</c:v>
                </c:pt>
                <c:pt idx="1">
                  <c:v>378.64</c:v>
                </c:pt>
                <c:pt idx="2">
                  <c:v>400.26</c:v>
                </c:pt>
                <c:pt idx="3">
                  <c:v>374.47</c:v>
                </c:pt>
                <c:pt idx="4">
                  <c:v>430.31</c:v>
                </c:pt>
              </c:numCache>
            </c:numRef>
          </c:val>
          <c:extLst xmlns:c16r2="http://schemas.microsoft.com/office/drawing/2015/06/chart">
            <c:ext xmlns:c16="http://schemas.microsoft.com/office/drawing/2014/chart" uri="{C3380CC4-5D6E-409C-BE32-E72D297353CC}">
              <c16:uniqueId val="{00000000-FE8A-41F2-BC48-722C2B3185C1}"/>
            </c:ext>
          </c:extLst>
        </c:ser>
        <c:dLbls>
          <c:showLegendKey val="0"/>
          <c:showVal val="0"/>
          <c:showCatName val="0"/>
          <c:showSerName val="0"/>
          <c:showPercent val="0"/>
          <c:showBubbleSize val="0"/>
        </c:dLbls>
        <c:gapWidth val="150"/>
        <c:axId val="456345576"/>
        <c:axId val="45635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441.87</c:v>
                </c:pt>
                <c:pt idx="1">
                  <c:v>528.37</c:v>
                </c:pt>
                <c:pt idx="2">
                  <c:v>514.20000000000005</c:v>
                </c:pt>
                <c:pt idx="3">
                  <c:v>456.7</c:v>
                </c:pt>
                <c:pt idx="4">
                  <c:v>485</c:v>
                </c:pt>
              </c:numCache>
            </c:numRef>
          </c:val>
          <c:smooth val="0"/>
          <c:extLst xmlns:c16r2="http://schemas.microsoft.com/office/drawing/2015/06/chart">
            <c:ext xmlns:c16="http://schemas.microsoft.com/office/drawing/2014/chart" uri="{C3380CC4-5D6E-409C-BE32-E72D297353CC}">
              <c16:uniqueId val="{00000001-FE8A-41F2-BC48-722C2B3185C1}"/>
            </c:ext>
          </c:extLst>
        </c:ser>
        <c:dLbls>
          <c:showLegendKey val="0"/>
          <c:showVal val="0"/>
          <c:showCatName val="0"/>
          <c:showSerName val="0"/>
          <c:showPercent val="0"/>
          <c:showBubbleSize val="0"/>
        </c:dLbls>
        <c:marker val="1"/>
        <c:smooth val="0"/>
        <c:axId val="456345576"/>
        <c:axId val="456351064"/>
      </c:lineChart>
      <c:dateAx>
        <c:axId val="456345576"/>
        <c:scaling>
          <c:orientation val="minMax"/>
        </c:scaling>
        <c:delete val="1"/>
        <c:axPos val="b"/>
        <c:numFmt formatCode="ge" sourceLinked="1"/>
        <c:majorTickMark val="none"/>
        <c:minorTickMark val="none"/>
        <c:tickLblPos val="none"/>
        <c:crossAx val="456351064"/>
        <c:crosses val="autoZero"/>
        <c:auto val="1"/>
        <c:lblOffset val="100"/>
        <c:baseTimeUnit val="years"/>
      </c:dateAx>
      <c:valAx>
        <c:axId val="456351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6345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【95.10】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【485.00】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【39.07】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秋田県　由利本荘市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簡易排水</v>
      </c>
      <c r="Q8" s="71"/>
      <c r="R8" s="71"/>
      <c r="S8" s="71"/>
      <c r="T8" s="71"/>
      <c r="U8" s="71"/>
      <c r="V8" s="71"/>
      <c r="W8" s="71" t="str">
        <f>データ!L6</f>
        <v>J2</v>
      </c>
      <c r="X8" s="71"/>
      <c r="Y8" s="71"/>
      <c r="Z8" s="71"/>
      <c r="AA8" s="71"/>
      <c r="AB8" s="71"/>
      <c r="AC8" s="71"/>
      <c r="AD8" s="72" t="str">
        <f>データ!$M$6</f>
        <v>非設置</v>
      </c>
      <c r="AE8" s="72"/>
      <c r="AF8" s="72"/>
      <c r="AG8" s="72"/>
      <c r="AH8" s="72"/>
      <c r="AI8" s="72"/>
      <c r="AJ8" s="72"/>
      <c r="AK8" s="3"/>
      <c r="AL8" s="68">
        <f>データ!S6</f>
        <v>77307</v>
      </c>
      <c r="AM8" s="68"/>
      <c r="AN8" s="68"/>
      <c r="AO8" s="68"/>
      <c r="AP8" s="68"/>
      <c r="AQ8" s="68"/>
      <c r="AR8" s="68"/>
      <c r="AS8" s="68"/>
      <c r="AT8" s="67">
        <f>データ!T6</f>
        <v>1209.5899999999999</v>
      </c>
      <c r="AU8" s="67"/>
      <c r="AV8" s="67"/>
      <c r="AW8" s="67"/>
      <c r="AX8" s="67"/>
      <c r="AY8" s="67"/>
      <c r="AZ8" s="67"/>
      <c r="BA8" s="67"/>
      <c r="BB8" s="67">
        <f>データ!U6</f>
        <v>63.91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0.23</v>
      </c>
      <c r="Q10" s="67"/>
      <c r="R10" s="67"/>
      <c r="S10" s="67"/>
      <c r="T10" s="67"/>
      <c r="U10" s="67"/>
      <c r="V10" s="67"/>
      <c r="W10" s="67">
        <f>データ!Q6</f>
        <v>100</v>
      </c>
      <c r="X10" s="67"/>
      <c r="Y10" s="67"/>
      <c r="Z10" s="67"/>
      <c r="AA10" s="67"/>
      <c r="AB10" s="67"/>
      <c r="AC10" s="67"/>
      <c r="AD10" s="68">
        <f>データ!R6</f>
        <v>3284</v>
      </c>
      <c r="AE10" s="68"/>
      <c r="AF10" s="68"/>
      <c r="AG10" s="68"/>
      <c r="AH10" s="68"/>
      <c r="AI10" s="68"/>
      <c r="AJ10" s="68"/>
      <c r="AK10" s="2"/>
      <c r="AL10" s="68">
        <f>データ!V6</f>
        <v>175</v>
      </c>
      <c r="AM10" s="68"/>
      <c r="AN10" s="68"/>
      <c r="AO10" s="68"/>
      <c r="AP10" s="68"/>
      <c r="AQ10" s="68"/>
      <c r="AR10" s="68"/>
      <c r="AS10" s="68"/>
      <c r="AT10" s="67">
        <f>データ!W6</f>
        <v>0.22</v>
      </c>
      <c r="AU10" s="67"/>
      <c r="AV10" s="67"/>
      <c r="AW10" s="67"/>
      <c r="AX10" s="67"/>
      <c r="AY10" s="67"/>
      <c r="AZ10" s="67"/>
      <c r="BA10" s="67"/>
      <c r="BB10" s="67">
        <f>データ!X6</f>
        <v>795.45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112</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【196.19】</v>
      </c>
      <c r="I86" s="26" t="str">
        <f>データ!CA6</f>
        <v>【39.07】</v>
      </c>
      <c r="J86" s="26" t="str">
        <f>データ!CL6</f>
        <v>【485.00】</v>
      </c>
      <c r="K86" s="26" t="str">
        <f>データ!CW6</f>
        <v>【27.09】</v>
      </c>
      <c r="L86" s="26" t="str">
        <f>データ!DH6</f>
        <v>【95.10】</v>
      </c>
      <c r="M86" s="26" t="s">
        <v>44</v>
      </c>
      <c r="N86" s="26" t="s">
        <v>44</v>
      </c>
      <c r="O86" s="26" t="str">
        <f>データ!EO6</f>
        <v>【0.00】</v>
      </c>
    </row>
  </sheetData>
  <sheetProtection algorithmName="SHA-512" hashValue="8ywV6IilrBs84q/zL17bNz+x5DcUK/TacWjOSCFE+MPD28uuWhLDrEJGtK7G3yFPbKf3Alv/FVvnFxwxrMRRMA==" saltValue="TopP9x+t4imEVKrTnNo0F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52108</v>
      </c>
      <c r="D6" s="33">
        <f t="shared" si="3"/>
        <v>47</v>
      </c>
      <c r="E6" s="33">
        <f t="shared" si="3"/>
        <v>17</v>
      </c>
      <c r="F6" s="33">
        <f t="shared" si="3"/>
        <v>8</v>
      </c>
      <c r="G6" s="33">
        <f t="shared" si="3"/>
        <v>0</v>
      </c>
      <c r="H6" s="33" t="str">
        <f t="shared" si="3"/>
        <v>秋田県　由利本荘市</v>
      </c>
      <c r="I6" s="33" t="str">
        <f t="shared" si="3"/>
        <v>法非適用</v>
      </c>
      <c r="J6" s="33" t="str">
        <f t="shared" si="3"/>
        <v>下水道事業</v>
      </c>
      <c r="K6" s="33" t="str">
        <f t="shared" si="3"/>
        <v>簡易排水</v>
      </c>
      <c r="L6" s="33" t="str">
        <f t="shared" si="3"/>
        <v>J2</v>
      </c>
      <c r="M6" s="33" t="str">
        <f t="shared" si="3"/>
        <v>非設置</v>
      </c>
      <c r="N6" s="34" t="str">
        <f t="shared" si="3"/>
        <v>-</v>
      </c>
      <c r="O6" s="34" t="str">
        <f t="shared" si="3"/>
        <v>該当数値なし</v>
      </c>
      <c r="P6" s="34">
        <f t="shared" si="3"/>
        <v>0.23</v>
      </c>
      <c r="Q6" s="34">
        <f t="shared" si="3"/>
        <v>100</v>
      </c>
      <c r="R6" s="34">
        <f t="shared" si="3"/>
        <v>3284</v>
      </c>
      <c r="S6" s="34">
        <f t="shared" si="3"/>
        <v>77307</v>
      </c>
      <c r="T6" s="34">
        <f t="shared" si="3"/>
        <v>1209.5899999999999</v>
      </c>
      <c r="U6" s="34">
        <f t="shared" si="3"/>
        <v>63.91</v>
      </c>
      <c r="V6" s="34">
        <f t="shared" si="3"/>
        <v>175</v>
      </c>
      <c r="W6" s="34">
        <f t="shared" si="3"/>
        <v>0.22</v>
      </c>
      <c r="X6" s="34">
        <f t="shared" si="3"/>
        <v>795.45</v>
      </c>
      <c r="Y6" s="35">
        <f>IF(Y7="",NA(),Y7)</f>
        <v>96.14</v>
      </c>
      <c r="Z6" s="35">
        <f t="shared" ref="Z6:AH6" si="4">IF(Z7="",NA(),Z7)</f>
        <v>76.53</v>
      </c>
      <c r="AA6" s="35">
        <f t="shared" si="4"/>
        <v>71.55</v>
      </c>
      <c r="AB6" s="35">
        <f t="shared" si="4"/>
        <v>100.79</v>
      </c>
      <c r="AC6" s="35">
        <f t="shared" si="4"/>
        <v>99.92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819.73</v>
      </c>
      <c r="BG6" s="35">
        <f t="shared" ref="BG6:BO6" si="7">IF(BG7="",NA(),BG7)</f>
        <v>548.79999999999995</v>
      </c>
      <c r="BH6" s="35">
        <f t="shared" si="7"/>
        <v>293.66000000000003</v>
      </c>
      <c r="BI6" s="34">
        <f t="shared" si="7"/>
        <v>0</v>
      </c>
      <c r="BJ6" s="35">
        <f t="shared" si="7"/>
        <v>0.04</v>
      </c>
      <c r="BK6" s="35">
        <f t="shared" si="7"/>
        <v>1045.48</v>
      </c>
      <c r="BL6" s="35">
        <f t="shared" si="7"/>
        <v>332.28</v>
      </c>
      <c r="BM6" s="35">
        <f t="shared" si="7"/>
        <v>274.07</v>
      </c>
      <c r="BN6" s="35">
        <f t="shared" si="7"/>
        <v>243.02</v>
      </c>
      <c r="BO6" s="35">
        <f t="shared" si="7"/>
        <v>196.19</v>
      </c>
      <c r="BP6" s="34" t="str">
        <f>IF(BP7="","",IF(BP7="-","【-】","【"&amp;SUBSTITUTE(TEXT(BP7,"#,##0.00"),"-","△")&amp;"】"))</f>
        <v>【196.19】</v>
      </c>
      <c r="BQ6" s="35">
        <f>IF(BQ7="",NA(),BQ7)</f>
        <v>45.92</v>
      </c>
      <c r="BR6" s="35">
        <f t="shared" ref="BR6:BZ6" si="8">IF(BR7="",NA(),BR7)</f>
        <v>44.52</v>
      </c>
      <c r="BS6" s="35">
        <f t="shared" si="8"/>
        <v>42.93</v>
      </c>
      <c r="BT6" s="35">
        <f t="shared" si="8"/>
        <v>45.94</v>
      </c>
      <c r="BU6" s="35">
        <f t="shared" si="8"/>
        <v>40.08</v>
      </c>
      <c r="BV6" s="35">
        <f t="shared" si="8"/>
        <v>39.07</v>
      </c>
      <c r="BW6" s="35">
        <f t="shared" si="8"/>
        <v>35.83</v>
      </c>
      <c r="BX6" s="35">
        <f t="shared" si="8"/>
        <v>37.06</v>
      </c>
      <c r="BY6" s="35">
        <f t="shared" si="8"/>
        <v>41.35</v>
      </c>
      <c r="BZ6" s="35">
        <f t="shared" si="8"/>
        <v>39.07</v>
      </c>
      <c r="CA6" s="34" t="str">
        <f>IF(CA7="","",IF(CA7="-","【-】","【"&amp;SUBSTITUTE(TEXT(CA7,"#,##0.00"),"-","△")&amp;"】"))</f>
        <v>【39.07】</v>
      </c>
      <c r="CB6" s="35">
        <f>IF(CB7="",NA(),CB7)</f>
        <v>370.89</v>
      </c>
      <c r="CC6" s="35">
        <f t="shared" ref="CC6:CK6" si="9">IF(CC7="",NA(),CC7)</f>
        <v>378.64</v>
      </c>
      <c r="CD6" s="35">
        <f t="shared" si="9"/>
        <v>400.26</v>
      </c>
      <c r="CE6" s="35">
        <f t="shared" si="9"/>
        <v>374.47</v>
      </c>
      <c r="CF6" s="35">
        <f t="shared" si="9"/>
        <v>430.31</v>
      </c>
      <c r="CG6" s="35">
        <f t="shared" si="9"/>
        <v>441.87</v>
      </c>
      <c r="CH6" s="35">
        <f t="shared" si="9"/>
        <v>528.37</v>
      </c>
      <c r="CI6" s="35">
        <f t="shared" si="9"/>
        <v>514.20000000000005</v>
      </c>
      <c r="CJ6" s="35">
        <f t="shared" si="9"/>
        <v>456.7</v>
      </c>
      <c r="CK6" s="35">
        <f t="shared" si="9"/>
        <v>485</v>
      </c>
      <c r="CL6" s="34" t="str">
        <f>IF(CL7="","",IF(CL7="-","【-】","【"&amp;SUBSTITUTE(TEXT(CL7,"#,##0.00"),"-","△")&amp;"】"))</f>
        <v>【485.00】</v>
      </c>
      <c r="CM6" s="35">
        <f>IF(CM7="",NA(),CM7)</f>
        <v>49.38</v>
      </c>
      <c r="CN6" s="35">
        <f t="shared" ref="CN6:CV6" si="10">IF(CN7="",NA(),CN7)</f>
        <v>49.38</v>
      </c>
      <c r="CO6" s="35">
        <f t="shared" si="10"/>
        <v>48.15</v>
      </c>
      <c r="CP6" s="35">
        <f t="shared" si="10"/>
        <v>39.51</v>
      </c>
      <c r="CQ6" s="35">
        <f t="shared" si="10"/>
        <v>25.25</v>
      </c>
      <c r="CR6" s="35">
        <f t="shared" si="10"/>
        <v>31.72</v>
      </c>
      <c r="CS6" s="35">
        <f t="shared" si="10"/>
        <v>27.46</v>
      </c>
      <c r="CT6" s="35">
        <f t="shared" si="10"/>
        <v>27.55</v>
      </c>
      <c r="CU6" s="35">
        <f t="shared" si="10"/>
        <v>27.26</v>
      </c>
      <c r="CV6" s="35">
        <f t="shared" si="10"/>
        <v>27.09</v>
      </c>
      <c r="CW6" s="34" t="str">
        <f>IF(CW7="","",IF(CW7="-","【-】","【"&amp;SUBSTITUTE(TEXT(CW7,"#,##0.00"),"-","△")&amp;"】"))</f>
        <v>【27.09】</v>
      </c>
      <c r="CX6" s="35">
        <f>IF(CX7="",NA(),CX7)</f>
        <v>78.569999999999993</v>
      </c>
      <c r="CY6" s="35">
        <f t="shared" ref="CY6:DG6" si="11">IF(CY7="",NA(),CY7)</f>
        <v>80.34</v>
      </c>
      <c r="CZ6" s="35">
        <f t="shared" si="11"/>
        <v>81.87</v>
      </c>
      <c r="DA6" s="35">
        <f t="shared" si="11"/>
        <v>82.7</v>
      </c>
      <c r="DB6" s="35">
        <f t="shared" si="11"/>
        <v>86.29</v>
      </c>
      <c r="DC6" s="35">
        <f t="shared" si="11"/>
        <v>84.31</v>
      </c>
      <c r="DD6" s="35">
        <f t="shared" si="11"/>
        <v>94.81</v>
      </c>
      <c r="DE6" s="35">
        <f t="shared" si="11"/>
        <v>94.87</v>
      </c>
      <c r="DF6" s="35">
        <f t="shared" si="11"/>
        <v>94.93</v>
      </c>
      <c r="DG6" s="35">
        <f t="shared" si="11"/>
        <v>95.1</v>
      </c>
      <c r="DH6" s="34" t="str">
        <f>IF(DH7="","",IF(DH7="-","【-】","【"&amp;SUBSTITUTE(TEXT(DH7,"#,##0.00"),"-","△")&amp;"】"))</f>
        <v>【95.10】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4">
        <f t="shared" si="14"/>
        <v>0</v>
      </c>
      <c r="EN6" s="34">
        <f t="shared" si="14"/>
        <v>0</v>
      </c>
      <c r="EO6" s="34" t="str">
        <f>IF(EO7="","",IF(EO7="-","【-】","【"&amp;SUBSTITUTE(TEXT(EO7,"#,##0.00"),"-","△")&amp;"】"))</f>
        <v>【0.00】</v>
      </c>
    </row>
    <row r="7" spans="1:145" s="36" customFormat="1" x14ac:dyDescent="0.15">
      <c r="A7" s="28"/>
      <c r="B7" s="37">
        <v>2018</v>
      </c>
      <c r="C7" s="37">
        <v>52108</v>
      </c>
      <c r="D7" s="37">
        <v>47</v>
      </c>
      <c r="E7" s="37">
        <v>17</v>
      </c>
      <c r="F7" s="37">
        <v>8</v>
      </c>
      <c r="G7" s="37">
        <v>0</v>
      </c>
      <c r="H7" s="37" t="s">
        <v>97</v>
      </c>
      <c r="I7" s="37" t="s">
        <v>98</v>
      </c>
      <c r="J7" s="37" t="s">
        <v>99</v>
      </c>
      <c r="K7" s="37" t="s">
        <v>100</v>
      </c>
      <c r="L7" s="37" t="s">
        <v>101</v>
      </c>
      <c r="M7" s="37" t="s">
        <v>102</v>
      </c>
      <c r="N7" s="38" t="s">
        <v>103</v>
      </c>
      <c r="O7" s="38" t="s">
        <v>104</v>
      </c>
      <c r="P7" s="38">
        <v>0.23</v>
      </c>
      <c r="Q7" s="38">
        <v>100</v>
      </c>
      <c r="R7" s="38">
        <v>3284</v>
      </c>
      <c r="S7" s="38">
        <v>77307</v>
      </c>
      <c r="T7" s="38">
        <v>1209.5899999999999</v>
      </c>
      <c r="U7" s="38">
        <v>63.91</v>
      </c>
      <c r="V7" s="38">
        <v>175</v>
      </c>
      <c r="W7" s="38">
        <v>0.22</v>
      </c>
      <c r="X7" s="38">
        <v>795.45</v>
      </c>
      <c r="Y7" s="38">
        <v>96.14</v>
      </c>
      <c r="Z7" s="38">
        <v>76.53</v>
      </c>
      <c r="AA7" s="38">
        <v>71.55</v>
      </c>
      <c r="AB7" s="38">
        <v>100.79</v>
      </c>
      <c r="AC7" s="38">
        <v>99.92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819.73</v>
      </c>
      <c r="BG7" s="38">
        <v>548.79999999999995</v>
      </c>
      <c r="BH7" s="38">
        <v>293.66000000000003</v>
      </c>
      <c r="BI7" s="38">
        <v>0</v>
      </c>
      <c r="BJ7" s="38">
        <v>0.04</v>
      </c>
      <c r="BK7" s="38">
        <v>1045.48</v>
      </c>
      <c r="BL7" s="38">
        <v>332.28</v>
      </c>
      <c r="BM7" s="38">
        <v>274.07</v>
      </c>
      <c r="BN7" s="38">
        <v>243.02</v>
      </c>
      <c r="BO7" s="38">
        <v>196.19</v>
      </c>
      <c r="BP7" s="38">
        <v>196.19</v>
      </c>
      <c r="BQ7" s="38">
        <v>45.92</v>
      </c>
      <c r="BR7" s="38">
        <v>44.52</v>
      </c>
      <c r="BS7" s="38">
        <v>42.93</v>
      </c>
      <c r="BT7" s="38">
        <v>45.94</v>
      </c>
      <c r="BU7" s="38">
        <v>40.08</v>
      </c>
      <c r="BV7" s="38">
        <v>39.07</v>
      </c>
      <c r="BW7" s="38">
        <v>35.83</v>
      </c>
      <c r="BX7" s="38">
        <v>37.06</v>
      </c>
      <c r="BY7" s="38">
        <v>41.35</v>
      </c>
      <c r="BZ7" s="38">
        <v>39.07</v>
      </c>
      <c r="CA7" s="38">
        <v>39.07</v>
      </c>
      <c r="CB7" s="38">
        <v>370.89</v>
      </c>
      <c r="CC7" s="38">
        <v>378.64</v>
      </c>
      <c r="CD7" s="38">
        <v>400.26</v>
      </c>
      <c r="CE7" s="38">
        <v>374.47</v>
      </c>
      <c r="CF7" s="38">
        <v>430.31</v>
      </c>
      <c r="CG7" s="38">
        <v>441.87</v>
      </c>
      <c r="CH7" s="38">
        <v>528.37</v>
      </c>
      <c r="CI7" s="38">
        <v>514.20000000000005</v>
      </c>
      <c r="CJ7" s="38">
        <v>456.7</v>
      </c>
      <c r="CK7" s="38">
        <v>485</v>
      </c>
      <c r="CL7" s="38">
        <v>485</v>
      </c>
      <c r="CM7" s="38">
        <v>49.38</v>
      </c>
      <c r="CN7" s="38">
        <v>49.38</v>
      </c>
      <c r="CO7" s="38">
        <v>48.15</v>
      </c>
      <c r="CP7" s="38">
        <v>39.51</v>
      </c>
      <c r="CQ7" s="38">
        <v>25.25</v>
      </c>
      <c r="CR7" s="38">
        <v>31.72</v>
      </c>
      <c r="CS7" s="38">
        <v>27.46</v>
      </c>
      <c r="CT7" s="38">
        <v>27.55</v>
      </c>
      <c r="CU7" s="38">
        <v>27.26</v>
      </c>
      <c r="CV7" s="38">
        <v>27.09</v>
      </c>
      <c r="CW7" s="38">
        <v>27.09</v>
      </c>
      <c r="CX7" s="38">
        <v>78.569999999999993</v>
      </c>
      <c r="CY7" s="38">
        <v>80.34</v>
      </c>
      <c r="CZ7" s="38">
        <v>81.87</v>
      </c>
      <c r="DA7" s="38">
        <v>82.7</v>
      </c>
      <c r="DB7" s="38">
        <v>86.29</v>
      </c>
      <c r="DC7" s="38">
        <v>84.31</v>
      </c>
      <c r="DD7" s="38">
        <v>94.81</v>
      </c>
      <c r="DE7" s="38">
        <v>94.87</v>
      </c>
      <c r="DF7" s="38">
        <v>94.93</v>
      </c>
      <c r="DG7" s="38">
        <v>95.1</v>
      </c>
      <c r="DH7" s="38">
        <v>95.1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2020-01-21T11:05:37Z</cp:lastPrinted>
  <dcterms:created xsi:type="dcterms:W3CDTF">2019-12-05T05:26:31Z</dcterms:created>
  <dcterms:modified xsi:type="dcterms:W3CDTF">2020-01-21T11:06:42Z</dcterms:modified>
  <cp:category/>
</cp:coreProperties>
</file>