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30年度決算】R2.1経営比較分析表\【経営比較分析表】2018_052108_47_1718\"/>
    </mc:Choice>
  </mc:AlternateContent>
  <workbookProtection workbookAlgorithmName="SHA-512" workbookHashValue="J3q0WVT1E5VRyHNjpRmOhY4eMh0ldZWktVO4/2leDnGOFeKWOK9ZHB45g5RPmh0Q9oqVx9KZO2vvy0wxvIDaaA==" workbookSaltValue="opsEfRUgOFIwGNkig5GBv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I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<sst xmlns="http://schemas.openxmlformats.org/spreadsheetml/2006/main" count="228" uniqueCount="115">
  <si>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</si>
  <si>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</si>
  <si>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</si>
  <si>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</si>
  <si>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</si>
  <si>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</si>
  <si>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</si>
  <si>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</si>
  <si>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</si>
  <si>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</si>
  <si>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</si>
  <si>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</si>
  <si>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</si>
  <si>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</si>
  <si>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</si>
  <si>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</si>
  <si>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</si>
  <si>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</si>
  <si>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</si>
  <si>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</si>
  <si>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</si>
  <si>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</si>
  <si>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</si>
  <si>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</si>
  <si>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</si>
  <si>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</si>
  <si>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</si>
  <si>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</si>
  <si>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</si>
  <si>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</si>
  <si>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</si>
  <si>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</si>
  <si>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</si>
  <si>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</si>
  <si>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</si>
  <si>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</si>
  <si>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</si>
  <si>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</si>
  <si>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</si>
  <si>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</si>
  <si>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</si>
  <si>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</si>
  <si>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</si>
  <si>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</si>
  <si>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</si>
  <si>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</si>
  <si>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</si>
  <si>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</si>
  <si>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</si>
  <si>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</si>
  <si>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</si>
  <si>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</si>
  <si>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</si>
  <si>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</si>
  <si>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</si>
  <si>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</si>
  <si>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</si>
  <si>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</si>
  <si>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</si>
  <si>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</si>
  <si>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</si>
  <si>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</si>
  <si>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</si>
  <si>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</si>
  <si>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</si>
  <si>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</si>
  <si>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</si>
  <si>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</si>
  <si>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</si>
  <si>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</si>
  <si>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</si>
  <si>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</si>
  <si>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</si>
  <si>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</si>
  <si>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</si>
  <si>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</si>
  <si>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</si>
  <si>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</si>
  <si>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</si>
  <si>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</si>
  <si>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</si>
  <si>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</si>
  <si>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</si>
  <si>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</si>
  <si>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</si>
  <si>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</si>
  <si>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</si>
  <si>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</si>
  <si>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</si>
  <si>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</si>
  <si>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</si>
  <si>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</si>
  <si>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</si>
  <si>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</si>
  <si>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</si>
  <si>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</si>
  <si>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</si>
  <si>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</si>
  <si>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</si>
  <si>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</si>
  <si>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</si>
  <si>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</si>
  <si>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</si>
  <si>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</si>
  <si>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</si>
  <si>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</si>
  <si>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</si>
  <si>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</si>
  <si>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</si>
  <si>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</si>
  <si>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</si>
  <si>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</si>
  <si>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管渠耐用年数まで至っていないが、将来の改築等を見据え財源を確保しつつ、投資計画に沿った更新を行う必要がある。</t>
    <rPh sb="0" eb="2">
      <t>カンキョ</t>
    </rPh>
    <rPh sb="2" eb="4">
      <t>タイヨウ</t>
    </rPh>
    <rPh sb="4" eb="6">
      <t>ネンスウ</t>
    </rPh>
    <rPh sb="8" eb="9">
      <t>イタ</t>
    </rPh>
    <rPh sb="16" eb="18">
      <t>ショウライ</t>
    </rPh>
    <rPh sb="19" eb="21">
      <t>カイチク</t>
    </rPh>
    <rPh sb="21" eb="22">
      <t>トウ</t>
    </rPh>
    <rPh sb="23" eb="25">
      <t>ミス</t>
    </rPh>
    <rPh sb="35" eb="37">
      <t>トウシ</t>
    </rPh>
    <rPh sb="37" eb="39">
      <t>ケイカク</t>
    </rPh>
    <rPh sb="40" eb="41">
      <t>ソ</t>
    </rPh>
    <rPh sb="43" eb="45">
      <t>コウシン</t>
    </rPh>
    <rPh sb="46" eb="47">
      <t>オコナ</t>
    </rPh>
    <rPh sb="48" eb="50">
      <t>ヒツヨウ</t>
    </rPh>
    <phoneticPr fontId="4"/>
  </si>
  <si>
    <t xml:space="preserve">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令和2年度より公営企業会計へ移行を予定しており、経営状況を的確に把握し経営改善や経営判断を行いつつ、水洗化率の向上や処理施設の統廃合による維持管理費の削減等を積極的に推進することが必要である。</t>
    <rPh sb="116" eb="118">
      <t>レイワ</t>
    </rPh>
    <phoneticPr fontId="4"/>
  </si>
  <si>
    <r>
      <rPr>
        <sz val="11"/>
        <rFont val="ＭＳ ゴシック"/>
        <family val="3"/>
        <charset val="128"/>
      </rPr>
      <t>①前年度に比較し維持管理費の増大により、僅かに悪化した。１００％未満であることから単年度収支が赤字であり地方債償還金が高水準であるため、大幅な改善が見込めない。より一層の経費削減、収入確保に努める必要がある。</t>
    </r>
    <r>
      <rPr>
        <sz val="11"/>
        <color theme="1"/>
        <rFont val="ＭＳ ゴシック"/>
        <family val="3"/>
        <charset val="128"/>
      </rPr>
      <t xml:space="preserve">
④H29以降、分流式下水道に要する経費の増加により改善したものである。今後事業実施の際は、企業債残高の推移を確認しながら慎重に事業を行う必要がある。
⑤⑥は類似団体平均値と比べて優位となっているが、今後も維持管理費の削減や接続率の向上による有収水量を増加させる取組など経営改善を図る必要がある。
⑧は類似団体平均値と比べて高くなっているが、今後も引き続き排水設備工事に対する補助金交付や広報掲載、戸別訪問による普及活動を行い水洗化率向上に努める。</t>
    </r>
    <rPh sb="1" eb="4">
      <t>ゼンネンド</t>
    </rPh>
    <rPh sb="5" eb="7">
      <t>ヒカク</t>
    </rPh>
    <rPh sb="8" eb="13">
      <t>イジカンリヒ</t>
    </rPh>
    <rPh sb="14" eb="16">
      <t>ゾウダイ</t>
    </rPh>
    <rPh sb="20" eb="21">
      <t>ワズ</t>
    </rPh>
    <rPh sb="23" eb="25">
      <t>アッカ</t>
    </rPh>
    <rPh sb="110" eb="112">
      <t>イコウ</t>
    </rPh>
    <rPh sb="145" eb="147">
      <t>ジッシ</t>
    </rPh>
    <rPh sb="148" eb="149">
      <t>サイ</t>
    </rPh>
    <rPh sb="196" eb="198">
      <t>ユウイ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</si>
</sst>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C8-4331-9886-F2B7B2DEECD2}"/>
            </c:ext>
          </c:extLst>
        </c:ser>
        <c:dLbls>
          <c:showLegendKey val="0"/>
          <c:showVal val="0"/>
          <c:showCatName val="0"/>
          <c:showSerName val="0"/>
          <c:showPercent val="0"/>
          <c:showBubbleSize val="0"/>
        </c:dLbls>
        <c:gapWidth val="150"/>
        <c:axId val="463405944"/>
        <c:axId val="46340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3EC8-4331-9886-F2B7B2DEECD2}"/>
            </c:ext>
          </c:extLst>
        </c:ser>
        <c:dLbls>
          <c:showLegendKey val="0"/>
          <c:showVal val="0"/>
          <c:showCatName val="0"/>
          <c:showSerName val="0"/>
          <c:showPercent val="0"/>
          <c:showBubbleSize val="0"/>
        </c:dLbls>
        <c:marker val="1"/>
        <c:smooth val="0"/>
        <c:axId val="463405944"/>
        <c:axId val="463400848"/>
      </c:lineChart>
      <c:dateAx>
        <c:axId val="463405944"/>
        <c:scaling>
          <c:orientation val="minMax"/>
        </c:scaling>
        <c:delete val="1"/>
        <c:axPos val="b"/>
        <c:numFmt formatCode="ge" sourceLinked="1"/>
        <c:majorTickMark val="none"/>
        <c:minorTickMark val="none"/>
        <c:tickLblPos val="none"/>
        <c:crossAx val="463400848"/>
        <c:crosses val="autoZero"/>
        <c:auto val="1"/>
        <c:lblOffset val="100"/>
        <c:baseTimeUnit val="years"/>
      </c:dateAx>
      <c:valAx>
        <c:axId val="46340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0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51.9</c:v>
                </c:pt>
                <c:pt idx="1">
                  <c:v>59.38</c:v>
                </c:pt>
                <c:pt idx="2">
                  <c:v>48.94</c:v>
                </c:pt>
                <c:pt idx="3">
                  <c:v>38.79</c:v>
                </c:pt>
                <c:pt idx="4">
                  <c:v>29.97</c:v>
                </c:pt>
              </c:numCache>
            </c:numRef>
          </c:val>
          <c:extLst xmlns:c16r2="http://schemas.microsoft.com/office/drawing/2015/06/chart">
            <c:ext xmlns:c16="http://schemas.microsoft.com/office/drawing/2014/chart" uri="{C3380CC4-5D6E-409C-BE32-E72D297353CC}">
              <c16:uniqueId val="{00000000-D9DD-48F8-AF42-43239E7C10EB}"/>
            </c:ext>
          </c:extLst>
        </c:ser>
        <c:dLbls>
          <c:showLegendKey val="0"/>
          <c:showVal val="0"/>
          <c:showCatName val="0"/>
          <c:showSerName val="0"/>
          <c:showPercent val="0"/>
          <c:showBubbleSize val="0"/>
        </c:dLbls>
        <c:gapWidth val="150"/>
        <c:axId val="427122720"/>
        <c:axId val="42712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D9DD-48F8-AF42-43239E7C10EB}"/>
            </c:ext>
          </c:extLst>
        </c:ser>
        <c:dLbls>
          <c:showLegendKey val="0"/>
          <c:showVal val="0"/>
          <c:showCatName val="0"/>
          <c:showSerName val="0"/>
          <c:showPercent val="0"/>
          <c:showBubbleSize val="0"/>
        </c:dLbls>
        <c:marker val="1"/>
        <c:smooth val="0"/>
        <c:axId val="427122720"/>
        <c:axId val="427121544"/>
      </c:lineChart>
      <c:dateAx>
        <c:axId val="427122720"/>
        <c:scaling>
          <c:orientation val="minMax"/>
        </c:scaling>
        <c:delete val="1"/>
        <c:axPos val="b"/>
        <c:numFmt formatCode="ge" sourceLinked="1"/>
        <c:majorTickMark val="none"/>
        <c:minorTickMark val="none"/>
        <c:tickLblPos val="none"/>
        <c:crossAx val="427121544"/>
        <c:crosses val="autoZero"/>
        <c:auto val="1"/>
        <c:lblOffset val="100"/>
        <c:baseTimeUnit val="years"/>
      </c:dateAx>
      <c:valAx>
        <c:axId val="42712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82.53</c:v>
                </c:pt>
                <c:pt idx="1">
                  <c:v>84.09</c:v>
                </c:pt>
                <c:pt idx="2">
                  <c:v>86.57</c:v>
                </c:pt>
                <c:pt idx="3">
                  <c:v>88.6</c:v>
                </c:pt>
                <c:pt idx="4">
                  <c:v>87.36</c:v>
                </c:pt>
              </c:numCache>
            </c:numRef>
          </c:val>
          <c:extLst xmlns:c16r2="http://schemas.microsoft.com/office/drawing/2015/06/chart">
            <c:ext xmlns:c16="http://schemas.microsoft.com/office/drawing/2014/chart" uri="{C3380CC4-5D6E-409C-BE32-E72D297353CC}">
              <c16:uniqueId val="{00000000-0B6E-45DB-8B2B-C5961EFEBC2B}"/>
            </c:ext>
          </c:extLst>
        </c:ser>
        <c:dLbls>
          <c:showLegendKey val="0"/>
          <c:showVal val="0"/>
          <c:showCatName val="0"/>
          <c:showSerName val="0"/>
          <c:showPercent val="0"/>
          <c:showBubbleSize val="0"/>
        </c:dLbls>
        <c:gapWidth val="150"/>
        <c:axId val="463663768"/>
        <c:axId val="46366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0B6E-45DB-8B2B-C5961EFEBC2B}"/>
            </c:ext>
          </c:extLst>
        </c:ser>
        <c:dLbls>
          <c:showLegendKey val="0"/>
          <c:showVal val="0"/>
          <c:showCatName val="0"/>
          <c:showSerName val="0"/>
          <c:showPercent val="0"/>
          <c:showBubbleSize val="0"/>
        </c:dLbls>
        <c:marker val="1"/>
        <c:smooth val="0"/>
        <c:axId val="463663768"/>
        <c:axId val="463661416"/>
      </c:lineChart>
      <c:dateAx>
        <c:axId val="463663768"/>
        <c:scaling>
          <c:orientation val="minMax"/>
        </c:scaling>
        <c:delete val="1"/>
        <c:axPos val="b"/>
        <c:numFmt formatCode="ge" sourceLinked="1"/>
        <c:majorTickMark val="none"/>
        <c:minorTickMark val="none"/>
        <c:tickLblPos val="none"/>
        <c:crossAx val="463661416"/>
        <c:crosses val="autoZero"/>
        <c:auto val="1"/>
        <c:lblOffset val="100"/>
        <c:baseTimeUnit val="years"/>
      </c:dateAx>
      <c:valAx>
        <c:axId val="46366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66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73.94</c:v>
                </c:pt>
                <c:pt idx="1">
                  <c:v>63.93</c:v>
                </c:pt>
                <c:pt idx="2">
                  <c:v>72.63</c:v>
                </c:pt>
                <c:pt idx="3">
                  <c:v>85.05</c:v>
                </c:pt>
                <c:pt idx="4">
                  <c:v>83.43</c:v>
                </c:pt>
              </c:numCache>
            </c:numRef>
          </c:val>
          <c:extLst xmlns:c16r2="http://schemas.microsoft.com/office/drawing/2015/06/chart">
            <c:ext xmlns:c16="http://schemas.microsoft.com/office/drawing/2014/chart" uri="{C3380CC4-5D6E-409C-BE32-E72D297353CC}">
              <c16:uniqueId val="{00000000-642E-4F93-95B5-94284A6356E3}"/>
            </c:ext>
          </c:extLst>
        </c:ser>
        <c:dLbls>
          <c:showLegendKey val="0"/>
          <c:showVal val="0"/>
          <c:showCatName val="0"/>
          <c:showSerName val="0"/>
          <c:showPercent val="0"/>
          <c:showBubbleSize val="0"/>
        </c:dLbls>
        <c:gapWidth val="150"/>
        <c:axId val="463404768"/>
        <c:axId val="46339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2E-4F93-95B5-94284A6356E3}"/>
            </c:ext>
          </c:extLst>
        </c:ser>
        <c:dLbls>
          <c:showLegendKey val="0"/>
          <c:showVal val="0"/>
          <c:showCatName val="0"/>
          <c:showSerName val="0"/>
          <c:showPercent val="0"/>
          <c:showBubbleSize val="0"/>
        </c:dLbls>
        <c:marker val="1"/>
        <c:smooth val="0"/>
        <c:axId val="463404768"/>
        <c:axId val="463398496"/>
      </c:lineChart>
      <c:dateAx>
        <c:axId val="463404768"/>
        <c:scaling>
          <c:orientation val="minMax"/>
        </c:scaling>
        <c:delete val="1"/>
        <c:axPos val="b"/>
        <c:numFmt formatCode="ge" sourceLinked="1"/>
        <c:majorTickMark val="none"/>
        <c:minorTickMark val="none"/>
        <c:tickLblPos val="none"/>
        <c:crossAx val="463398496"/>
        <c:crosses val="autoZero"/>
        <c:auto val="1"/>
        <c:lblOffset val="100"/>
        <c:baseTimeUnit val="years"/>
      </c:dateAx>
      <c:valAx>
        <c:axId val="4633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61-4474-A987-8769D94EA72C}"/>
            </c:ext>
          </c:extLst>
        </c:ser>
        <c:dLbls>
          <c:showLegendKey val="0"/>
          <c:showVal val="0"/>
          <c:showCatName val="0"/>
          <c:showSerName val="0"/>
          <c:showPercent val="0"/>
          <c:showBubbleSize val="0"/>
        </c:dLbls>
        <c:gapWidth val="150"/>
        <c:axId val="463400064"/>
        <c:axId val="4634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61-4474-A987-8769D94EA72C}"/>
            </c:ext>
          </c:extLst>
        </c:ser>
        <c:dLbls>
          <c:showLegendKey val="0"/>
          <c:showVal val="0"/>
          <c:showCatName val="0"/>
          <c:showSerName val="0"/>
          <c:showPercent val="0"/>
          <c:showBubbleSize val="0"/>
        </c:dLbls>
        <c:marker val="1"/>
        <c:smooth val="0"/>
        <c:axId val="463400064"/>
        <c:axId val="463401632"/>
      </c:lineChart>
      <c:dateAx>
        <c:axId val="463400064"/>
        <c:scaling>
          <c:orientation val="minMax"/>
        </c:scaling>
        <c:delete val="1"/>
        <c:axPos val="b"/>
        <c:numFmt formatCode="ge" sourceLinked="1"/>
        <c:majorTickMark val="none"/>
        <c:minorTickMark val="none"/>
        <c:tickLblPos val="none"/>
        <c:crossAx val="463401632"/>
        <c:crosses val="autoZero"/>
        <c:auto val="1"/>
        <c:lblOffset val="100"/>
        <c:baseTimeUnit val="years"/>
      </c:dateAx>
      <c:valAx>
        <c:axId val="4634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56-4767-9438-7570E57244C5}"/>
            </c:ext>
          </c:extLst>
        </c:ser>
        <c:dLbls>
          <c:showLegendKey val="0"/>
          <c:showVal val="0"/>
          <c:showCatName val="0"/>
          <c:showSerName val="0"/>
          <c:showPercent val="0"/>
          <c:showBubbleSize val="0"/>
        </c:dLbls>
        <c:gapWidth val="150"/>
        <c:axId val="463399280"/>
        <c:axId val="4269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56-4767-9438-7570E57244C5}"/>
            </c:ext>
          </c:extLst>
        </c:ser>
        <c:dLbls>
          <c:showLegendKey val="0"/>
          <c:showVal val="0"/>
          <c:showCatName val="0"/>
          <c:showSerName val="0"/>
          <c:showPercent val="0"/>
          <c:showBubbleSize val="0"/>
        </c:dLbls>
        <c:marker val="1"/>
        <c:smooth val="0"/>
        <c:axId val="463399280"/>
        <c:axId val="426902976"/>
      </c:lineChart>
      <c:dateAx>
        <c:axId val="463399280"/>
        <c:scaling>
          <c:orientation val="minMax"/>
        </c:scaling>
        <c:delete val="1"/>
        <c:axPos val="b"/>
        <c:numFmt formatCode="ge" sourceLinked="1"/>
        <c:majorTickMark val="none"/>
        <c:minorTickMark val="none"/>
        <c:tickLblPos val="none"/>
        <c:crossAx val="426902976"/>
        <c:crosses val="autoZero"/>
        <c:auto val="1"/>
        <c:lblOffset val="100"/>
        <c:baseTimeUnit val="years"/>
      </c:dateAx>
      <c:valAx>
        <c:axId val="4269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39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A6-475F-AD9E-68367CF906AF}"/>
            </c:ext>
          </c:extLst>
        </c:ser>
        <c:dLbls>
          <c:showLegendKey val="0"/>
          <c:showVal val="0"/>
          <c:showCatName val="0"/>
          <c:showSerName val="0"/>
          <c:showPercent val="0"/>
          <c:showBubbleSize val="0"/>
        </c:dLbls>
        <c:gapWidth val="150"/>
        <c:axId val="426900232"/>
        <c:axId val="4268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A6-475F-AD9E-68367CF906AF}"/>
            </c:ext>
          </c:extLst>
        </c:ser>
        <c:dLbls>
          <c:showLegendKey val="0"/>
          <c:showVal val="0"/>
          <c:showCatName val="0"/>
          <c:showSerName val="0"/>
          <c:showPercent val="0"/>
          <c:showBubbleSize val="0"/>
        </c:dLbls>
        <c:marker val="1"/>
        <c:smooth val="0"/>
        <c:axId val="426900232"/>
        <c:axId val="426898272"/>
      </c:lineChart>
      <c:dateAx>
        <c:axId val="426900232"/>
        <c:scaling>
          <c:orientation val="minMax"/>
        </c:scaling>
        <c:delete val="1"/>
        <c:axPos val="b"/>
        <c:numFmt formatCode="ge" sourceLinked="1"/>
        <c:majorTickMark val="none"/>
        <c:minorTickMark val="none"/>
        <c:tickLblPos val="none"/>
        <c:crossAx val="426898272"/>
        <c:crosses val="autoZero"/>
        <c:auto val="1"/>
        <c:lblOffset val="100"/>
        <c:baseTimeUnit val="years"/>
      </c:dateAx>
      <c:valAx>
        <c:axId val="4268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0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CA-4CB0-A213-429D627F9D3D}"/>
            </c:ext>
          </c:extLst>
        </c:ser>
        <c:dLbls>
          <c:showLegendKey val="0"/>
          <c:showVal val="0"/>
          <c:showCatName val="0"/>
          <c:showSerName val="0"/>
          <c:showPercent val="0"/>
          <c:showBubbleSize val="0"/>
        </c:dLbls>
        <c:gapWidth val="150"/>
        <c:axId val="426903760"/>
        <c:axId val="4268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CA-4CB0-A213-429D627F9D3D}"/>
            </c:ext>
          </c:extLst>
        </c:ser>
        <c:dLbls>
          <c:showLegendKey val="0"/>
          <c:showVal val="0"/>
          <c:showCatName val="0"/>
          <c:showSerName val="0"/>
          <c:showPercent val="0"/>
          <c:showBubbleSize val="0"/>
        </c:dLbls>
        <c:marker val="1"/>
        <c:smooth val="0"/>
        <c:axId val="426903760"/>
        <c:axId val="426899840"/>
      </c:lineChart>
      <c:dateAx>
        <c:axId val="426903760"/>
        <c:scaling>
          <c:orientation val="minMax"/>
        </c:scaling>
        <c:delete val="1"/>
        <c:axPos val="b"/>
        <c:numFmt formatCode="ge" sourceLinked="1"/>
        <c:majorTickMark val="none"/>
        <c:minorTickMark val="none"/>
        <c:tickLblPos val="none"/>
        <c:crossAx val="426899840"/>
        <c:crosses val="autoZero"/>
        <c:auto val="1"/>
        <c:lblOffset val="100"/>
        <c:baseTimeUnit val="years"/>
      </c:dateAx>
      <c:valAx>
        <c:axId val="4268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0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688.21</c:v>
                </c:pt>
                <c:pt idx="1">
                  <c:v>504.34</c:v>
                </c:pt>
                <c:pt idx="2">
                  <c:v>291.52</c:v>
                </c:pt>
                <c:pt idx="3" formatCode="#,##0.00;&quot;△&quot;#,##0.00">
                  <c:v>0</c:v>
                </c:pt>
                <c:pt idx="4">
                  <c:v>0.03</c:v>
                </c:pt>
              </c:numCache>
            </c:numRef>
          </c:val>
          <c:extLst xmlns:c16r2="http://schemas.microsoft.com/office/drawing/2015/06/chart">
            <c:ext xmlns:c16="http://schemas.microsoft.com/office/drawing/2014/chart" uri="{C3380CC4-5D6E-409C-BE32-E72D297353CC}">
              <c16:uniqueId val="{00000000-7AD1-4027-AE8D-F7966EBA5D2B}"/>
            </c:ext>
          </c:extLst>
        </c:ser>
        <c:dLbls>
          <c:showLegendKey val="0"/>
          <c:showVal val="0"/>
          <c:showCatName val="0"/>
          <c:showSerName val="0"/>
          <c:showPercent val="0"/>
          <c:showBubbleSize val="0"/>
        </c:dLbls>
        <c:gapWidth val="150"/>
        <c:axId val="426901408"/>
        <c:axId val="42690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7AD1-4027-AE8D-F7966EBA5D2B}"/>
            </c:ext>
          </c:extLst>
        </c:ser>
        <c:dLbls>
          <c:showLegendKey val="0"/>
          <c:showVal val="0"/>
          <c:showCatName val="0"/>
          <c:showSerName val="0"/>
          <c:showPercent val="0"/>
          <c:showBubbleSize val="0"/>
        </c:dLbls>
        <c:marker val="1"/>
        <c:smooth val="0"/>
        <c:axId val="426901408"/>
        <c:axId val="426904152"/>
      </c:lineChart>
      <c:dateAx>
        <c:axId val="426901408"/>
        <c:scaling>
          <c:orientation val="minMax"/>
        </c:scaling>
        <c:delete val="1"/>
        <c:axPos val="b"/>
        <c:numFmt formatCode="ge" sourceLinked="1"/>
        <c:majorTickMark val="none"/>
        <c:minorTickMark val="none"/>
        <c:tickLblPos val="none"/>
        <c:crossAx val="426904152"/>
        <c:crosses val="autoZero"/>
        <c:auto val="1"/>
        <c:lblOffset val="100"/>
        <c:baseTimeUnit val="years"/>
      </c:dateAx>
      <c:valAx>
        <c:axId val="42690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76.040000000000006</c:v>
                </c:pt>
                <c:pt idx="1">
                  <c:v>77.459999999999994</c:v>
                </c:pt>
                <c:pt idx="2">
                  <c:v>76.53</c:v>
                </c:pt>
                <c:pt idx="3">
                  <c:v>88.51</c:v>
                </c:pt>
                <c:pt idx="4">
                  <c:v>93.75</c:v>
                </c:pt>
              </c:numCache>
            </c:numRef>
          </c:val>
          <c:extLst xmlns:c16r2="http://schemas.microsoft.com/office/drawing/2015/06/chart">
            <c:ext xmlns:c16="http://schemas.microsoft.com/office/drawing/2014/chart" uri="{C3380CC4-5D6E-409C-BE32-E72D297353CC}">
              <c16:uniqueId val="{00000000-41F0-4A29-99D6-B796F5F77D37}"/>
            </c:ext>
          </c:extLst>
        </c:ser>
        <c:dLbls>
          <c:showLegendKey val="0"/>
          <c:showVal val="0"/>
          <c:showCatName val="0"/>
          <c:showSerName val="0"/>
          <c:showPercent val="0"/>
          <c:showBubbleSize val="0"/>
        </c:dLbls>
        <c:gapWidth val="150"/>
        <c:axId val="216383632"/>
        <c:axId val="21638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41F0-4A29-99D6-B796F5F77D37}"/>
            </c:ext>
          </c:extLst>
        </c:ser>
        <c:dLbls>
          <c:showLegendKey val="0"/>
          <c:showVal val="0"/>
          <c:showCatName val="0"/>
          <c:showSerName val="0"/>
          <c:showPercent val="0"/>
          <c:showBubbleSize val="0"/>
        </c:dLbls>
        <c:marker val="1"/>
        <c:smooth val="0"/>
        <c:axId val="216383632"/>
        <c:axId val="216384024"/>
      </c:lineChart>
      <c:dateAx>
        <c:axId val="216383632"/>
        <c:scaling>
          <c:orientation val="minMax"/>
        </c:scaling>
        <c:delete val="1"/>
        <c:axPos val="b"/>
        <c:numFmt formatCode="ge" sourceLinked="1"/>
        <c:majorTickMark val="none"/>
        <c:minorTickMark val="none"/>
        <c:tickLblPos val="none"/>
        <c:crossAx val="216384024"/>
        <c:crosses val="autoZero"/>
        <c:auto val="1"/>
        <c:lblOffset val="100"/>
        <c:baseTimeUnit val="years"/>
      </c:dateAx>
      <c:valAx>
        <c:axId val="21638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8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226.47</c:v>
                </c:pt>
                <c:pt idx="1">
                  <c:v>222.89</c:v>
                </c:pt>
                <c:pt idx="2">
                  <c:v>227.26</c:v>
                </c:pt>
                <c:pt idx="3">
                  <c:v>195.19</c:v>
                </c:pt>
                <c:pt idx="4">
                  <c:v>184.73</c:v>
                </c:pt>
              </c:numCache>
            </c:numRef>
          </c:val>
          <c:extLst xmlns:c16r2="http://schemas.microsoft.com/office/drawing/2015/06/chart">
            <c:ext xmlns:c16="http://schemas.microsoft.com/office/drawing/2014/chart" uri="{C3380CC4-5D6E-409C-BE32-E72D297353CC}">
              <c16:uniqueId val="{00000000-C8D1-49C5-9358-90D489CEBCF1}"/>
            </c:ext>
          </c:extLst>
        </c:ser>
        <c:dLbls>
          <c:showLegendKey val="0"/>
          <c:showVal val="0"/>
          <c:showCatName val="0"/>
          <c:showSerName val="0"/>
          <c:showPercent val="0"/>
          <c:showBubbleSize val="0"/>
        </c:dLbls>
        <c:gapWidth val="150"/>
        <c:axId val="427123112"/>
        <c:axId val="42712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C8D1-49C5-9358-90D489CEBCF1}"/>
            </c:ext>
          </c:extLst>
        </c:ser>
        <c:dLbls>
          <c:showLegendKey val="0"/>
          <c:showVal val="0"/>
          <c:showCatName val="0"/>
          <c:showSerName val="0"/>
          <c:showPercent val="0"/>
          <c:showBubbleSize val="0"/>
        </c:dLbls>
        <c:marker val="1"/>
        <c:smooth val="0"/>
        <c:axId val="427123112"/>
        <c:axId val="427121152"/>
      </c:lineChart>
      <c:dateAx>
        <c:axId val="427123112"/>
        <c:scaling>
          <c:orientation val="minMax"/>
        </c:scaling>
        <c:delete val="1"/>
        <c:axPos val="b"/>
        <c:numFmt formatCode="ge" sourceLinked="1"/>
        <c:majorTickMark val="none"/>
        <c:minorTickMark val="none"/>
        <c:tickLblPos val="none"/>
        <c:crossAx val="427121152"/>
        <c:crosses val="autoZero"/>
        <c:auto val="1"/>
        <c:lblOffset val="100"/>
        <c:baseTimeUnit val="years"/>
      </c:dateAx>
      <c:valAx>
        <c:axId val="4271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2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由利本荘市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77307</v>
      </c>
      <c r="AM8" s="50"/>
      <c r="AN8" s="50"/>
      <c r="AO8" s="50"/>
      <c r="AP8" s="50"/>
      <c r="AQ8" s="50"/>
      <c r="AR8" s="50"/>
      <c r="AS8" s="50"/>
      <c r="AT8" s="45">
        <f>データ!T6</f>
        <v>1209.5899999999999</v>
      </c>
      <c r="AU8" s="45"/>
      <c r="AV8" s="45"/>
      <c r="AW8" s="45"/>
      <c r="AX8" s="45"/>
      <c r="AY8" s="45"/>
      <c r="AZ8" s="45"/>
      <c r="BA8" s="45"/>
      <c r="BB8" s="45">
        <f>データ!U6</f>
        <v>63.91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1.71</v>
      </c>
      <c r="Q10" s="45"/>
      <c r="R10" s="45"/>
      <c r="S10" s="45"/>
      <c r="T10" s="45"/>
      <c r="U10" s="45"/>
      <c r="V10" s="45"/>
      <c r="W10" s="45">
        <f>データ!Q6</f>
        <v>101.13</v>
      </c>
      <c r="X10" s="45"/>
      <c r="Y10" s="45"/>
      <c r="Z10" s="45"/>
      <c r="AA10" s="45"/>
      <c r="AB10" s="45"/>
      <c r="AC10" s="45"/>
      <c r="AD10" s="50">
        <f>データ!R6</f>
        <v>3284</v>
      </c>
      <c r="AE10" s="50"/>
      <c r="AF10" s="50"/>
      <c r="AG10" s="50"/>
      <c r="AH10" s="50"/>
      <c r="AI10" s="50"/>
      <c r="AJ10" s="50"/>
      <c r="AK10" s="2"/>
      <c r="AL10" s="50">
        <f>データ!V6</f>
        <v>1313</v>
      </c>
      <c r="AM10" s="50"/>
      <c r="AN10" s="50"/>
      <c r="AO10" s="50"/>
      <c r="AP10" s="50"/>
      <c r="AQ10" s="50"/>
      <c r="AR10" s="50"/>
      <c r="AS10" s="50"/>
      <c r="AT10" s="45">
        <f>データ!W6</f>
        <v>0.67</v>
      </c>
      <c r="AU10" s="45"/>
      <c r="AV10" s="45"/>
      <c r="AW10" s="45"/>
      <c r="AX10" s="45"/>
      <c r="AY10" s="45"/>
      <c r="AZ10" s="45"/>
      <c r="BA10" s="45"/>
      <c r="BB10" s="45">
        <f>データ!X6</f>
        <v>1959.7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45</v>
      </c>
      <c r="O86" s="26" t="str">
        <f>データ!EO6</f>
        <v>【0.04】</v>
      </c>
    </row>
  </sheetData>
  <sheetProtection algorithmName="SHA-512" hashValue="hQlXOJeT5HzG0Aa8JinuzTZDBb4wH+DPgOZAbH0xRubxuLkgBUz8Q9wZkoVzI4IZM6r2WC5zhmOnyybF5kQsYw==" saltValue="TO+EwAfJyucfT1uJ0q0y9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52108</v>
      </c>
      <c r="D6" s="33">
        <f t="shared" si="3"/>
        <v>47</v>
      </c>
      <c r="E6" s="33">
        <f t="shared" si="3"/>
        <v>17</v>
      </c>
      <c r="F6" s="33">
        <f t="shared" si="3"/>
        <v>6</v>
      </c>
      <c r="G6" s="33">
        <f t="shared" si="3"/>
        <v>0</v>
      </c>
      <c r="H6" s="33" t="str">
        <f t="shared" si="3"/>
        <v>秋田県　由利本荘市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1.71</v>
      </c>
      <c r="Q6" s="34">
        <f t="shared" si="3"/>
        <v>101.13</v>
      </c>
      <c r="R6" s="34">
        <f t="shared" si="3"/>
        <v>3284</v>
      </c>
      <c r="S6" s="34">
        <f t="shared" si="3"/>
        <v>77307</v>
      </c>
      <c r="T6" s="34">
        <f t="shared" si="3"/>
        <v>1209.5899999999999</v>
      </c>
      <c r="U6" s="34">
        <f t="shared" si="3"/>
        <v>63.91</v>
      </c>
      <c r="V6" s="34">
        <f t="shared" si="3"/>
        <v>1313</v>
      </c>
      <c r="W6" s="34">
        <f t="shared" si="3"/>
        <v>0.67</v>
      </c>
      <c r="X6" s="34">
        <f t="shared" si="3"/>
        <v>1959.7</v>
      </c>
      <c r="Y6" s="35">
        <f>IF(Y7="",NA(),Y7)</f>
        <v>73.94</v>
      </c>
      <c r="Z6" s="35">
        <f t="shared" ref="Z6:AH6" si="4">IF(Z7="",NA(),Z7)</f>
        <v>63.93</v>
      </c>
      <c r="AA6" s="35">
        <f t="shared" si="4"/>
        <v>72.63</v>
      </c>
      <c r="AB6" s="35">
        <f t="shared" si="4"/>
        <v>85.05</v>
      </c>
      <c r="AC6" s="35">
        <f t="shared" si="4"/>
        <v>83.43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688.21</v>
      </c>
      <c r="BG6" s="35">
        <f t="shared" ref="BG6:BO6" si="7">IF(BG7="",NA(),BG7)</f>
        <v>504.34</v>
      </c>
      <c r="BH6" s="35">
        <f t="shared" si="7"/>
        <v>291.52</v>
      </c>
      <c r="BI6" s="34">
        <f t="shared" si="7"/>
        <v>0</v>
      </c>
      <c r="BJ6" s="35">
        <f t="shared" si="7"/>
        <v>0.03</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76.040000000000006</v>
      </c>
      <c r="BR6" s="35">
        <f t="shared" ref="BR6:BZ6" si="8">IF(BR7="",NA(),BR7)</f>
        <v>77.459999999999994</v>
      </c>
      <c r="BS6" s="35">
        <f t="shared" si="8"/>
        <v>76.53</v>
      </c>
      <c r="BT6" s="35">
        <f t="shared" si="8"/>
        <v>88.51</v>
      </c>
      <c r="BU6" s="35">
        <f t="shared" si="8"/>
        <v>93.75</v>
      </c>
      <c r="BV6" s="35">
        <f t="shared" si="8"/>
        <v>43.66</v>
      </c>
      <c r="BW6" s="35">
        <f t="shared" si="8"/>
        <v>43.13</v>
      </c>
      <c r="BX6" s="35">
        <f t="shared" si="8"/>
        <v>46.26</v>
      </c>
      <c r="BY6" s="35">
        <f t="shared" si="8"/>
        <v>45.81</v>
      </c>
      <c r="BZ6" s="35">
        <f t="shared" si="8"/>
        <v>43.43</v>
      </c>
      <c r="CA6" s="34" t="str">
        <f>IF(CA7="","",IF(CA7="-","【-】","【"&amp;SUBSTITUTE(TEXT(CA7,"#,##0.00"),"-","△")&amp;"】"))</f>
        <v>【45.14】</v>
      </c>
      <c r="CB6" s="35">
        <f>IF(CB7="",NA(),CB7)</f>
        <v>226.47</v>
      </c>
      <c r="CC6" s="35">
        <f t="shared" ref="CC6:CK6" si="9">IF(CC7="",NA(),CC7)</f>
        <v>222.89</v>
      </c>
      <c r="CD6" s="35">
        <f t="shared" si="9"/>
        <v>227.26</v>
      </c>
      <c r="CE6" s="35">
        <f t="shared" si="9"/>
        <v>195.19</v>
      </c>
      <c r="CF6" s="35">
        <f t="shared" si="9"/>
        <v>184.73</v>
      </c>
      <c r="CG6" s="35">
        <f t="shared" si="9"/>
        <v>382.09</v>
      </c>
      <c r="CH6" s="35">
        <f t="shared" si="9"/>
        <v>392.03</v>
      </c>
      <c r="CI6" s="35">
        <f t="shared" si="9"/>
        <v>376.4</v>
      </c>
      <c r="CJ6" s="35">
        <f t="shared" si="9"/>
        <v>383.92</v>
      </c>
      <c r="CK6" s="35">
        <f t="shared" si="9"/>
        <v>400.44</v>
      </c>
      <c r="CL6" s="34" t="str">
        <f>IF(CL7="","",IF(CL7="-","【-】","【"&amp;SUBSTITUTE(TEXT(CL7,"#,##0.00"),"-","△")&amp;"】"))</f>
        <v>【377.19】</v>
      </c>
      <c r="CM6" s="35">
        <f>IF(CM7="",NA(),CM7)</f>
        <v>51.9</v>
      </c>
      <c r="CN6" s="35">
        <f t="shared" ref="CN6:CV6" si="10">IF(CN7="",NA(),CN7)</f>
        <v>59.38</v>
      </c>
      <c r="CO6" s="35">
        <f t="shared" si="10"/>
        <v>48.94</v>
      </c>
      <c r="CP6" s="35">
        <f t="shared" si="10"/>
        <v>38.79</v>
      </c>
      <c r="CQ6" s="35">
        <f t="shared" si="10"/>
        <v>29.97</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82.53</v>
      </c>
      <c r="CY6" s="35">
        <f t="shared" ref="CY6:DG6" si="11">IF(CY7="",NA(),CY7)</f>
        <v>84.09</v>
      </c>
      <c r="CZ6" s="35">
        <f t="shared" si="11"/>
        <v>86.57</v>
      </c>
      <c r="DA6" s="35">
        <f t="shared" si="11"/>
        <v>88.6</v>
      </c>
      <c r="DB6" s="35">
        <f t="shared" si="11"/>
        <v>87.36</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52108</v>
      </c>
      <c r="D7" s="37">
        <v>47</v>
      </c>
      <c r="E7" s="37">
        <v>17</v>
      </c>
      <c r="F7" s="37">
        <v>6</v>
      </c>
      <c r="G7" s="37">
        <v>0</v>
      </c>
      <c r="H7" s="37" t="s">
        <v>99</v>
      </c>
      <c r="I7" s="37" t="s">
        <v>100</v>
      </c>
      <c r="J7" s="37" t="s">
        <v>101</v>
      </c>
      <c r="K7" s="37" t="s">
        <v>102</v>
      </c>
      <c r="L7" s="37" t="s">
        <v>103</v>
      </c>
      <c r="M7" s="37" t="s">
        <v>104</v>
      </c>
      <c r="N7" s="38" t="s">
        <v>105</v>
      </c>
      <c r="O7" s="38" t="s">
        <v>106</v>
      </c>
      <c r="P7" s="38">
        <v>1.71</v>
      </c>
      <c r="Q7" s="38">
        <v>101.13</v>
      </c>
      <c r="R7" s="38">
        <v>3284</v>
      </c>
      <c r="S7" s="38">
        <v>77307</v>
      </c>
      <c r="T7" s="38">
        <v>1209.5899999999999</v>
      </c>
      <c r="U7" s="38">
        <v>63.91</v>
      </c>
      <c r="V7" s="38">
        <v>1313</v>
      </c>
      <c r="W7" s="38">
        <v>0.67</v>
      </c>
      <c r="X7" s="38">
        <v>1959.7</v>
      </c>
      <c r="Y7" s="38">
        <v>73.94</v>
      </c>
      <c r="Z7" s="38">
        <v>63.93</v>
      </c>
      <c r="AA7" s="38">
        <v>72.63</v>
      </c>
      <c r="AB7" s="38">
        <v>85.05</v>
      </c>
      <c r="AC7" s="38">
        <v>83.43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688.21</v>
      </c>
      <c r="BG7" s="38">
        <v>504.34</v>
      </c>
      <c r="BH7" s="38">
        <v>291.52</v>
      </c>
      <c r="BI7" s="38">
        <v>0</v>
      </c>
      <c r="BJ7" s="38">
        <v>0.03</v>
      </c>
      <c r="BK7" s="38">
        <v>830.5</v>
      </c>
      <c r="BL7" s="38">
        <v>1029.24</v>
      </c>
      <c r="BM7" s="38">
        <v>1063.93</v>
      </c>
      <c r="BN7" s="38">
        <v>1060.8599999999999</v>
      </c>
      <c r="BO7" s="38">
        <v>1006.65</v>
      </c>
      <c r="BP7" s="38">
        <v>973.2</v>
      </c>
      <c r="BQ7" s="38">
        <v>76.040000000000006</v>
      </c>
      <c r="BR7" s="38">
        <v>77.459999999999994</v>
      </c>
      <c r="BS7" s="38">
        <v>76.53</v>
      </c>
      <c r="BT7" s="38">
        <v>88.51</v>
      </c>
      <c r="BU7" s="38">
        <v>93.75</v>
      </c>
      <c r="BV7" s="38">
        <v>43.66</v>
      </c>
      <c r="BW7" s="38">
        <v>43.13</v>
      </c>
      <c r="BX7" s="38">
        <v>46.26</v>
      </c>
      <c r="BY7" s="38">
        <v>45.81</v>
      </c>
      <c r="BZ7" s="38">
        <v>43.43</v>
      </c>
      <c r="CA7" s="38">
        <v>45.14</v>
      </c>
      <c r="CB7" s="38">
        <v>226.47</v>
      </c>
      <c r="CC7" s="38">
        <v>222.89</v>
      </c>
      <c r="CD7" s="38">
        <v>227.26</v>
      </c>
      <c r="CE7" s="38">
        <v>195.19</v>
      </c>
      <c r="CF7" s="38">
        <v>184.73</v>
      </c>
      <c r="CG7" s="38">
        <v>382.09</v>
      </c>
      <c r="CH7" s="38">
        <v>392.03</v>
      </c>
      <c r="CI7" s="38">
        <v>376.4</v>
      </c>
      <c r="CJ7" s="38">
        <v>383.92</v>
      </c>
      <c r="CK7" s="38">
        <v>400.44</v>
      </c>
      <c r="CL7" s="38">
        <v>377.19</v>
      </c>
      <c r="CM7" s="38">
        <v>51.9</v>
      </c>
      <c r="CN7" s="38">
        <v>59.38</v>
      </c>
      <c r="CO7" s="38">
        <v>48.94</v>
      </c>
      <c r="CP7" s="38">
        <v>38.79</v>
      </c>
      <c r="CQ7" s="38">
        <v>29.97</v>
      </c>
      <c r="CR7" s="38">
        <v>39.68</v>
      </c>
      <c r="CS7" s="38">
        <v>35.64</v>
      </c>
      <c r="CT7" s="38">
        <v>33.729999999999997</v>
      </c>
      <c r="CU7" s="38">
        <v>33.21</v>
      </c>
      <c r="CV7" s="38">
        <v>32.229999999999997</v>
      </c>
      <c r="CW7" s="38">
        <v>33.69</v>
      </c>
      <c r="CX7" s="38">
        <v>82.53</v>
      </c>
      <c r="CY7" s="38">
        <v>84.09</v>
      </c>
      <c r="CZ7" s="38">
        <v>86.57</v>
      </c>
      <c r="DA7" s="38">
        <v>88.6</v>
      </c>
      <c r="DB7" s="38">
        <v>87.36</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2019-12-05T05:24:53Z</dcterms:created>
  <dcterms:modified xsi:type="dcterms:W3CDTF">2020-01-16T07:43:02Z</dcterms:modified>
  <cp:category/>
</cp:coreProperties>
</file>