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WDNa6PHAbPbZD3dqRqMN8p93y06bj9s2VG4qUtGo6fwe2Sguy40pHpo60FCDZFUwWPYG08Yc5+oe8K+z3bzCkg==" workbookSaltValue="c7PxigNrw1ot3/Ioraol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<sst xmlns="http://schemas.openxmlformats.org/spreadsheetml/2006/main" count="228" uniqueCount="114">
  <si>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</si>
  <si>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</si>
  <si>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</si>
  <si>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</si>
  <si>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</si>
  <si>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</si>
  <si>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</si>
  <si>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</si>
  <si>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</si>
  <si>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</si>
  <si>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</si>
  <si>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</si>
  <si>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</si>
  <si>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</si>
  <si>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</si>
  <si>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</si>
  <si>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</si>
  <si>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</si>
  <si>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</si>
  <si>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</si>
  <si>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</si>
  <si>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</si>
  <si>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</si>
  <si>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</si>
  <si>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</si>
  <si>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</si>
  <si>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</si>
  <si>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</si>
  <si>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</si>
  <si>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</si>
  <si>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</si>
  <si>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</si>
  <si>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</si>
  <si>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</si>
  <si>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</si>
  <si>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</si>
  <si>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</si>
  <si>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</si>
  <si>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</si>
  <si>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</si>
  <si>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</si>
  <si>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</si>
  <si>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</si>
  <si>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</si>
  <si>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</si>
  <si>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</si>
  <si>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</si>
  <si>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</si>
  <si>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</si>
  <si>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</si>
  <si>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</si>
  <si>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</si>
  <si>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</si>
  <si>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</si>
  <si>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</si>
  <si>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</si>
  <si>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</si>
  <si>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</si>
  <si>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</si>
  <si>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</si>
  <si>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</si>
  <si>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</si>
  <si>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</si>
  <si>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</si>
  <si>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</si>
  <si>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</si>
  <si>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</si>
  <si>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</si>
  <si>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</si>
  <si>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</si>
  <si>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</si>
  <si>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</si>
  <si>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</si>
  <si>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</si>
  <si>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</si>
  <si>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</si>
  <si>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</si>
  <si>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</si>
  <si>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</si>
  <si>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</si>
  <si>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</si>
  <si>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</si>
  <si>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</si>
  <si>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</si>
  <si>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</si>
  <si>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</si>
  <si>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</si>
  <si>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</si>
  <si>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</si>
  <si>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</si>
  <si>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</si>
  <si>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</si>
  <si>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</si>
  <si>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</si>
  <si>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</si>
  <si>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</si>
  <si>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</si>
  <si>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</si>
  <si>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</si>
  <si>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</si>
  <si>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</si>
  <si>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</si>
  <si>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</si>
  <si>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</si>
  <si>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</si>
  <si>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</si>
  <si>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</si>
  <si>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</si>
  <si>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</si>
  <si>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</si>
  <si>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</si>
  <si>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26" eb="28">
      <t>ザイゲン</t>
    </rPh>
    <rPh sb="29" eb="31">
      <t>カクホ</t>
    </rPh>
    <rPh sb="35" eb="37">
      <t>トウシ</t>
    </rPh>
    <rPh sb="37" eb="39">
      <t>ケイカク</t>
    </rPh>
    <rPh sb="40" eb="41">
      <t>ソ</t>
    </rPh>
    <rPh sb="43" eb="45">
      <t>コウシン</t>
    </rPh>
    <rPh sb="46" eb="47">
      <t>オコナ</t>
    </rPh>
    <rPh sb="48" eb="50">
      <t>ヒツヨウ</t>
    </rPh>
    <phoneticPr fontId="4"/>
  </si>
  <si>
    <r>
      <t xml:space="preserve">①H26とH30を比較すると改善しているものの、１００％未満であることから単年度収支が赤字である。地方債償還金が高水準であり大幅な改善が見込めないことから、より一層の経費削減、収入確保に努める必要がある。
</t>
    </r>
    <r>
      <rPr>
        <sz val="11"/>
        <rFont val="ＭＳ ゴシック"/>
        <family val="3"/>
        <charset val="128"/>
      </rPr>
      <t>④H29以降、分流式下水道に要する経費の増加により改善したものである。長寿命化事業において、企業債発行はするものの企業債残高は減少していくと見込んでいるが、より一層の使用料収入の確保に努める必要がある。</t>
    </r>
    <r>
      <rPr>
        <sz val="11"/>
        <color rgb="FFFF0000"/>
        <rFont val="ＭＳ ゴシック"/>
        <family val="3"/>
        <charset val="128"/>
      </rPr>
      <t xml:space="preserve">
</t>
    </r>
    <r>
      <rPr>
        <sz val="11"/>
        <color theme="1"/>
        <rFont val="ＭＳ ゴシック"/>
        <family val="3"/>
        <charset val="128"/>
      </rPr>
      <t xml:space="preserve">
⑤⑥H29以降、基準内繰入金の分流式下水道に要する経費の増加により改善したものである。今後も汚水処理原価を抑制しつつ、戸別訪問実施により下水道接続率向上させ有収水量、使用料収入の増加を図っていく。
⑦⑧はともに改善傾向にあるものの、人口が減少していくなか、処理施設の統廃合等による維持管理費の削減など経営改善を図る必要がある。</t>
    </r>
    <rPh sb="108" eb="110">
      <t>イコウ</t>
    </rPh>
    <rPh sb="150" eb="153">
      <t>キギョウサイ</t>
    </rPh>
    <rPh sb="153" eb="155">
      <t>ハッコウ</t>
    </rPh>
    <rPh sb="161" eb="164">
      <t>キギョウサイ</t>
    </rPh>
    <rPh sb="164" eb="166">
      <t>ザンダカ</t>
    </rPh>
    <rPh sb="167" eb="169">
      <t>ゲンショウ</t>
    </rPh>
    <rPh sb="174" eb="176">
      <t>ミコ</t>
    </rPh>
    <rPh sb="184" eb="186">
      <t>イッソウ</t>
    </rPh>
    <rPh sb="187" eb="190">
      <t>シヨウリョウ</t>
    </rPh>
    <rPh sb="190" eb="192">
      <t>シュウニュウ</t>
    </rPh>
    <rPh sb="193" eb="195">
      <t>カクホ</t>
    </rPh>
    <rPh sb="196" eb="197">
      <t>ツト</t>
    </rPh>
    <rPh sb="199" eb="201">
      <t>ヒツヨウ</t>
    </rPh>
    <rPh sb="212" eb="214">
      <t>イコウ</t>
    </rPh>
    <rPh sb="313" eb="315">
      <t>カイゼン</t>
    </rPh>
    <rPh sb="315" eb="317">
      <t>ケイコウ</t>
    </rPh>
    <phoneticPr fontId="4"/>
  </si>
  <si>
    <t xml:space="preserve"> 今後、施設の老朽化に伴う更新事業が増加することを踏まえると、更新に係る費用と経営状況を的確に把握し、健全・効率的な経営を維持しつつ計画的な施設の更新を行う必要がある。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を予定しており、経営状況を的確に把握し経営改善や経営判断を行いつつ、水洗化率の向上や処理施設の統廃合による維持管理費の削減等を積極的に推進することが必要である。</t>
    <rPh sb="89" eb="9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</si>
</sst>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32-442A-9914-C1A43E25A122}"/>
            </c:ext>
          </c:extLst>
        </c:ser>
        <c:dLbls>
          <c:showLegendKey val="0"/>
          <c:showVal val="0"/>
          <c:showCatName val="0"/>
          <c:showSerName val="0"/>
          <c:showPercent val="0"/>
          <c:showBubbleSize val="0"/>
        </c:dLbls>
        <c:gapWidth val="150"/>
        <c:axId val="627286880"/>
        <c:axId val="62728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DB32-442A-9914-C1A43E25A122}"/>
            </c:ext>
          </c:extLst>
        </c:ser>
        <c:dLbls>
          <c:showLegendKey val="0"/>
          <c:showVal val="0"/>
          <c:showCatName val="0"/>
          <c:showSerName val="0"/>
          <c:showPercent val="0"/>
          <c:showBubbleSize val="0"/>
        </c:dLbls>
        <c:marker val="1"/>
        <c:smooth val="0"/>
        <c:axId val="627286880"/>
        <c:axId val="627287664"/>
      </c:lineChart>
      <c:dateAx>
        <c:axId val="627286880"/>
        <c:scaling>
          <c:orientation val="minMax"/>
        </c:scaling>
        <c:delete val="1"/>
        <c:axPos val="b"/>
        <c:numFmt formatCode="ge" sourceLinked="1"/>
        <c:majorTickMark val="none"/>
        <c:minorTickMark val="none"/>
        <c:tickLblPos val="none"/>
        <c:crossAx val="627287664"/>
        <c:crosses val="autoZero"/>
        <c:auto val="1"/>
        <c:lblOffset val="100"/>
        <c:baseTimeUnit val="years"/>
      </c:dateAx>
      <c:valAx>
        <c:axId val="62728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2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56.61</c:v>
                </c:pt>
                <c:pt idx="1">
                  <c:v>62.02</c:v>
                </c:pt>
                <c:pt idx="2">
                  <c:v>65.81</c:v>
                </c:pt>
                <c:pt idx="3">
                  <c:v>69.39</c:v>
                </c:pt>
                <c:pt idx="4">
                  <c:v>71.900000000000006</c:v>
                </c:pt>
              </c:numCache>
            </c:numRef>
          </c:val>
          <c:extLst xmlns:c16r2="http://schemas.microsoft.com/office/drawing/2015/06/chart">
            <c:ext xmlns:c16="http://schemas.microsoft.com/office/drawing/2014/chart" uri="{C3380CC4-5D6E-409C-BE32-E72D297353CC}">
              <c16:uniqueId val="{00000000-2785-4D12-95F9-F1377A1B7D3E}"/>
            </c:ext>
          </c:extLst>
        </c:ser>
        <c:dLbls>
          <c:showLegendKey val="0"/>
          <c:showVal val="0"/>
          <c:showCatName val="0"/>
          <c:showSerName val="0"/>
          <c:showPercent val="0"/>
          <c:showBubbleSize val="0"/>
        </c:dLbls>
        <c:gapWidth val="150"/>
        <c:axId val="752220912"/>
        <c:axId val="75222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2785-4D12-95F9-F1377A1B7D3E}"/>
            </c:ext>
          </c:extLst>
        </c:ser>
        <c:dLbls>
          <c:showLegendKey val="0"/>
          <c:showVal val="0"/>
          <c:showCatName val="0"/>
          <c:showSerName val="0"/>
          <c:showPercent val="0"/>
          <c:showBubbleSize val="0"/>
        </c:dLbls>
        <c:marker val="1"/>
        <c:smooth val="0"/>
        <c:axId val="752220912"/>
        <c:axId val="752229928"/>
      </c:lineChart>
      <c:dateAx>
        <c:axId val="752220912"/>
        <c:scaling>
          <c:orientation val="minMax"/>
        </c:scaling>
        <c:delete val="1"/>
        <c:axPos val="b"/>
        <c:numFmt formatCode="ge" sourceLinked="1"/>
        <c:majorTickMark val="none"/>
        <c:minorTickMark val="none"/>
        <c:tickLblPos val="none"/>
        <c:crossAx val="752229928"/>
        <c:crosses val="autoZero"/>
        <c:auto val="1"/>
        <c:lblOffset val="100"/>
        <c:baseTimeUnit val="years"/>
      </c:dateAx>
      <c:valAx>
        <c:axId val="75222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83.75</c:v>
                </c:pt>
                <c:pt idx="1">
                  <c:v>84.13</c:v>
                </c:pt>
                <c:pt idx="2">
                  <c:v>85.59</c:v>
                </c:pt>
                <c:pt idx="3">
                  <c:v>86.11</c:v>
                </c:pt>
                <c:pt idx="4">
                  <c:v>86.63</c:v>
                </c:pt>
              </c:numCache>
            </c:numRef>
          </c:val>
          <c:extLst xmlns:c16r2="http://schemas.microsoft.com/office/drawing/2015/06/chart">
            <c:ext xmlns:c16="http://schemas.microsoft.com/office/drawing/2014/chart" uri="{C3380CC4-5D6E-409C-BE32-E72D297353CC}">
              <c16:uniqueId val="{00000000-164B-489A-98BF-62C3C4ED1696}"/>
            </c:ext>
          </c:extLst>
        </c:ser>
        <c:dLbls>
          <c:showLegendKey val="0"/>
          <c:showVal val="0"/>
          <c:showCatName val="0"/>
          <c:showSerName val="0"/>
          <c:showPercent val="0"/>
          <c:showBubbleSize val="0"/>
        </c:dLbls>
        <c:gapWidth val="150"/>
        <c:axId val="752228360"/>
        <c:axId val="75222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164B-489A-98BF-62C3C4ED1696}"/>
            </c:ext>
          </c:extLst>
        </c:ser>
        <c:dLbls>
          <c:showLegendKey val="0"/>
          <c:showVal val="0"/>
          <c:showCatName val="0"/>
          <c:showSerName val="0"/>
          <c:showPercent val="0"/>
          <c:showBubbleSize val="0"/>
        </c:dLbls>
        <c:marker val="1"/>
        <c:smooth val="0"/>
        <c:axId val="752228360"/>
        <c:axId val="752225224"/>
      </c:lineChart>
      <c:dateAx>
        <c:axId val="752228360"/>
        <c:scaling>
          <c:orientation val="minMax"/>
        </c:scaling>
        <c:delete val="1"/>
        <c:axPos val="b"/>
        <c:numFmt formatCode="ge" sourceLinked="1"/>
        <c:majorTickMark val="none"/>
        <c:minorTickMark val="none"/>
        <c:tickLblPos val="none"/>
        <c:crossAx val="752225224"/>
        <c:crosses val="autoZero"/>
        <c:auto val="1"/>
        <c:lblOffset val="100"/>
        <c:baseTimeUnit val="years"/>
      </c:dateAx>
      <c:valAx>
        <c:axId val="7522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2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68.81</c:v>
                </c:pt>
                <c:pt idx="1">
                  <c:v>66.739999999999995</c:v>
                </c:pt>
                <c:pt idx="2">
                  <c:v>67.680000000000007</c:v>
                </c:pt>
                <c:pt idx="3">
                  <c:v>72.41</c:v>
                </c:pt>
                <c:pt idx="4">
                  <c:v>73.61</c:v>
                </c:pt>
              </c:numCache>
            </c:numRef>
          </c:val>
          <c:extLst xmlns:c16r2="http://schemas.microsoft.com/office/drawing/2015/06/chart">
            <c:ext xmlns:c16="http://schemas.microsoft.com/office/drawing/2014/chart" uri="{C3380CC4-5D6E-409C-BE32-E72D297353CC}">
              <c16:uniqueId val="{00000000-C734-4CE0-AC56-655C5C3C639F}"/>
            </c:ext>
          </c:extLst>
        </c:ser>
        <c:dLbls>
          <c:showLegendKey val="0"/>
          <c:showVal val="0"/>
          <c:showCatName val="0"/>
          <c:showSerName val="0"/>
          <c:showPercent val="0"/>
          <c:showBubbleSize val="0"/>
        </c:dLbls>
        <c:gapWidth val="150"/>
        <c:axId val="627289232"/>
        <c:axId val="6272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4-4CE0-AC56-655C5C3C639F}"/>
            </c:ext>
          </c:extLst>
        </c:ser>
        <c:dLbls>
          <c:showLegendKey val="0"/>
          <c:showVal val="0"/>
          <c:showCatName val="0"/>
          <c:showSerName val="0"/>
          <c:showPercent val="0"/>
          <c:showBubbleSize val="0"/>
        </c:dLbls>
        <c:marker val="1"/>
        <c:smooth val="0"/>
        <c:axId val="627289232"/>
        <c:axId val="627286096"/>
      </c:lineChart>
      <c:dateAx>
        <c:axId val="627289232"/>
        <c:scaling>
          <c:orientation val="minMax"/>
        </c:scaling>
        <c:delete val="1"/>
        <c:axPos val="b"/>
        <c:numFmt formatCode="ge" sourceLinked="1"/>
        <c:majorTickMark val="none"/>
        <c:minorTickMark val="none"/>
        <c:tickLblPos val="none"/>
        <c:crossAx val="627286096"/>
        <c:crosses val="autoZero"/>
        <c:auto val="1"/>
        <c:lblOffset val="100"/>
        <c:baseTimeUnit val="years"/>
      </c:dateAx>
      <c:valAx>
        <c:axId val="6272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2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9E-4F3A-A2FA-FFF57054D761}"/>
            </c:ext>
          </c:extLst>
        </c:ser>
        <c:dLbls>
          <c:showLegendKey val="0"/>
          <c:showVal val="0"/>
          <c:showCatName val="0"/>
          <c:showSerName val="0"/>
          <c:showPercent val="0"/>
          <c:showBubbleSize val="0"/>
        </c:dLbls>
        <c:gapWidth val="150"/>
        <c:axId val="636519120"/>
        <c:axId val="75224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9E-4F3A-A2FA-FFF57054D761}"/>
            </c:ext>
          </c:extLst>
        </c:ser>
        <c:dLbls>
          <c:showLegendKey val="0"/>
          <c:showVal val="0"/>
          <c:showCatName val="0"/>
          <c:showSerName val="0"/>
          <c:showPercent val="0"/>
          <c:showBubbleSize val="0"/>
        </c:dLbls>
        <c:marker val="1"/>
        <c:smooth val="0"/>
        <c:axId val="636519120"/>
        <c:axId val="752244432"/>
      </c:lineChart>
      <c:dateAx>
        <c:axId val="636519120"/>
        <c:scaling>
          <c:orientation val="minMax"/>
        </c:scaling>
        <c:delete val="1"/>
        <c:axPos val="b"/>
        <c:numFmt formatCode="ge" sourceLinked="1"/>
        <c:majorTickMark val="none"/>
        <c:minorTickMark val="none"/>
        <c:tickLblPos val="none"/>
        <c:crossAx val="752244432"/>
        <c:crosses val="autoZero"/>
        <c:auto val="1"/>
        <c:lblOffset val="100"/>
        <c:baseTimeUnit val="years"/>
      </c:dateAx>
      <c:valAx>
        <c:axId val="75224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5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9E-4E5B-9C6A-F0A939DD4CCF}"/>
            </c:ext>
          </c:extLst>
        </c:ser>
        <c:dLbls>
          <c:showLegendKey val="0"/>
          <c:showVal val="0"/>
          <c:showCatName val="0"/>
          <c:showSerName val="0"/>
          <c:showPercent val="0"/>
          <c:showBubbleSize val="0"/>
        </c:dLbls>
        <c:gapWidth val="150"/>
        <c:axId val="752245216"/>
        <c:axId val="75224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9E-4E5B-9C6A-F0A939DD4CCF}"/>
            </c:ext>
          </c:extLst>
        </c:ser>
        <c:dLbls>
          <c:showLegendKey val="0"/>
          <c:showVal val="0"/>
          <c:showCatName val="0"/>
          <c:showSerName val="0"/>
          <c:showPercent val="0"/>
          <c:showBubbleSize val="0"/>
        </c:dLbls>
        <c:marker val="1"/>
        <c:smooth val="0"/>
        <c:axId val="752245216"/>
        <c:axId val="752246000"/>
      </c:lineChart>
      <c:dateAx>
        <c:axId val="752245216"/>
        <c:scaling>
          <c:orientation val="minMax"/>
        </c:scaling>
        <c:delete val="1"/>
        <c:axPos val="b"/>
        <c:numFmt formatCode="ge" sourceLinked="1"/>
        <c:majorTickMark val="none"/>
        <c:minorTickMark val="none"/>
        <c:tickLblPos val="none"/>
        <c:crossAx val="752246000"/>
        <c:crosses val="autoZero"/>
        <c:auto val="1"/>
        <c:lblOffset val="100"/>
        <c:baseTimeUnit val="years"/>
      </c:dateAx>
      <c:valAx>
        <c:axId val="75224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E4-474C-9968-FD771EF59BC2}"/>
            </c:ext>
          </c:extLst>
        </c:ser>
        <c:dLbls>
          <c:showLegendKey val="0"/>
          <c:showVal val="0"/>
          <c:showCatName val="0"/>
          <c:showSerName val="0"/>
          <c:showPercent val="0"/>
          <c:showBubbleSize val="0"/>
        </c:dLbls>
        <c:gapWidth val="150"/>
        <c:axId val="752246392"/>
        <c:axId val="7522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E4-474C-9968-FD771EF59BC2}"/>
            </c:ext>
          </c:extLst>
        </c:ser>
        <c:dLbls>
          <c:showLegendKey val="0"/>
          <c:showVal val="0"/>
          <c:showCatName val="0"/>
          <c:showSerName val="0"/>
          <c:showPercent val="0"/>
          <c:showBubbleSize val="0"/>
        </c:dLbls>
        <c:marker val="1"/>
        <c:smooth val="0"/>
        <c:axId val="752246392"/>
        <c:axId val="752246784"/>
      </c:lineChart>
      <c:dateAx>
        <c:axId val="752246392"/>
        <c:scaling>
          <c:orientation val="minMax"/>
        </c:scaling>
        <c:delete val="1"/>
        <c:axPos val="b"/>
        <c:numFmt formatCode="ge" sourceLinked="1"/>
        <c:majorTickMark val="none"/>
        <c:minorTickMark val="none"/>
        <c:tickLblPos val="none"/>
        <c:crossAx val="752246784"/>
        <c:crosses val="autoZero"/>
        <c:auto val="1"/>
        <c:lblOffset val="100"/>
        <c:baseTimeUnit val="years"/>
      </c:dateAx>
      <c:valAx>
        <c:axId val="7522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BD-47F4-9314-7EFC291F7DCD}"/>
            </c:ext>
          </c:extLst>
        </c:ser>
        <c:dLbls>
          <c:showLegendKey val="0"/>
          <c:showVal val="0"/>
          <c:showCatName val="0"/>
          <c:showSerName val="0"/>
          <c:showPercent val="0"/>
          <c:showBubbleSize val="0"/>
        </c:dLbls>
        <c:gapWidth val="150"/>
        <c:axId val="752247176"/>
        <c:axId val="752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BD-47F4-9314-7EFC291F7DCD}"/>
            </c:ext>
          </c:extLst>
        </c:ser>
        <c:dLbls>
          <c:showLegendKey val="0"/>
          <c:showVal val="0"/>
          <c:showCatName val="0"/>
          <c:showSerName val="0"/>
          <c:showPercent val="0"/>
          <c:showBubbleSize val="0"/>
        </c:dLbls>
        <c:marker val="1"/>
        <c:smooth val="0"/>
        <c:axId val="752247176"/>
        <c:axId val="752249920"/>
      </c:lineChart>
      <c:dateAx>
        <c:axId val="752247176"/>
        <c:scaling>
          <c:orientation val="minMax"/>
        </c:scaling>
        <c:delete val="1"/>
        <c:axPos val="b"/>
        <c:numFmt formatCode="ge" sourceLinked="1"/>
        <c:majorTickMark val="none"/>
        <c:minorTickMark val="none"/>
        <c:tickLblPos val="none"/>
        <c:crossAx val="752249920"/>
        <c:crosses val="autoZero"/>
        <c:auto val="1"/>
        <c:lblOffset val="100"/>
        <c:baseTimeUnit val="years"/>
      </c:dateAx>
      <c:valAx>
        <c:axId val="752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1243.55</c:v>
                </c:pt>
                <c:pt idx="1">
                  <c:v>1533.8</c:v>
                </c:pt>
                <c:pt idx="2">
                  <c:v>1562.49</c:v>
                </c:pt>
                <c:pt idx="3">
                  <c:v>616.47</c:v>
                </c:pt>
                <c:pt idx="4">
                  <c:v>555.61</c:v>
                </c:pt>
              </c:numCache>
            </c:numRef>
          </c:val>
          <c:extLst xmlns:c16r2="http://schemas.microsoft.com/office/drawing/2015/06/chart">
            <c:ext xmlns:c16="http://schemas.microsoft.com/office/drawing/2014/chart" uri="{C3380CC4-5D6E-409C-BE32-E72D297353CC}">
              <c16:uniqueId val="{00000000-67DB-4140-BDE6-B6E46082D09A}"/>
            </c:ext>
          </c:extLst>
        </c:ser>
        <c:dLbls>
          <c:showLegendKey val="0"/>
          <c:showVal val="0"/>
          <c:showCatName val="0"/>
          <c:showSerName val="0"/>
          <c:showPercent val="0"/>
          <c:showBubbleSize val="0"/>
        </c:dLbls>
        <c:gapWidth val="150"/>
        <c:axId val="752247568"/>
        <c:axId val="7522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67DB-4140-BDE6-B6E46082D09A}"/>
            </c:ext>
          </c:extLst>
        </c:ser>
        <c:dLbls>
          <c:showLegendKey val="0"/>
          <c:showVal val="0"/>
          <c:showCatName val="0"/>
          <c:showSerName val="0"/>
          <c:showPercent val="0"/>
          <c:showBubbleSize val="0"/>
        </c:dLbls>
        <c:marker val="1"/>
        <c:smooth val="0"/>
        <c:axId val="752247568"/>
        <c:axId val="752243648"/>
      </c:lineChart>
      <c:dateAx>
        <c:axId val="752247568"/>
        <c:scaling>
          <c:orientation val="minMax"/>
        </c:scaling>
        <c:delete val="1"/>
        <c:axPos val="b"/>
        <c:numFmt formatCode="ge" sourceLinked="1"/>
        <c:majorTickMark val="none"/>
        <c:minorTickMark val="none"/>
        <c:tickLblPos val="none"/>
        <c:crossAx val="752243648"/>
        <c:crosses val="autoZero"/>
        <c:auto val="1"/>
        <c:lblOffset val="100"/>
        <c:baseTimeUnit val="years"/>
      </c:dateAx>
      <c:valAx>
        <c:axId val="752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81.510000000000005</c:v>
                </c:pt>
                <c:pt idx="1">
                  <c:v>82.18</c:v>
                </c:pt>
                <c:pt idx="2">
                  <c:v>81.010000000000005</c:v>
                </c:pt>
                <c:pt idx="3">
                  <c:v>100</c:v>
                </c:pt>
                <c:pt idx="4">
                  <c:v>99.93</c:v>
                </c:pt>
              </c:numCache>
            </c:numRef>
          </c:val>
          <c:extLst xmlns:c16r2="http://schemas.microsoft.com/office/drawing/2015/06/chart">
            <c:ext xmlns:c16="http://schemas.microsoft.com/office/drawing/2014/chart" uri="{C3380CC4-5D6E-409C-BE32-E72D297353CC}">
              <c16:uniqueId val="{00000000-8313-4FC3-AC95-94A7C7699074}"/>
            </c:ext>
          </c:extLst>
        </c:ser>
        <c:dLbls>
          <c:showLegendKey val="0"/>
          <c:showVal val="0"/>
          <c:showCatName val="0"/>
          <c:showSerName val="0"/>
          <c:showPercent val="0"/>
          <c:showBubbleSize val="0"/>
        </c:dLbls>
        <c:gapWidth val="150"/>
        <c:axId val="752228752"/>
        <c:axId val="75222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8313-4FC3-AC95-94A7C7699074}"/>
            </c:ext>
          </c:extLst>
        </c:ser>
        <c:dLbls>
          <c:showLegendKey val="0"/>
          <c:showVal val="0"/>
          <c:showCatName val="0"/>
          <c:showSerName val="0"/>
          <c:showPercent val="0"/>
          <c:showBubbleSize val="0"/>
        </c:dLbls>
        <c:marker val="1"/>
        <c:smooth val="0"/>
        <c:axId val="752228752"/>
        <c:axId val="752224440"/>
      </c:lineChart>
      <c:dateAx>
        <c:axId val="752228752"/>
        <c:scaling>
          <c:orientation val="minMax"/>
        </c:scaling>
        <c:delete val="1"/>
        <c:axPos val="b"/>
        <c:numFmt formatCode="ge" sourceLinked="1"/>
        <c:majorTickMark val="none"/>
        <c:minorTickMark val="none"/>
        <c:tickLblPos val="none"/>
        <c:crossAx val="752224440"/>
        <c:crosses val="autoZero"/>
        <c:auto val="1"/>
        <c:lblOffset val="100"/>
        <c:baseTimeUnit val="years"/>
      </c:dateAx>
      <c:valAx>
        <c:axId val="7522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223.37</c:v>
                </c:pt>
                <c:pt idx="1">
                  <c:v>222.59</c:v>
                </c:pt>
                <c:pt idx="2">
                  <c:v>226.24</c:v>
                </c:pt>
                <c:pt idx="3">
                  <c:v>184.05</c:v>
                </c:pt>
                <c:pt idx="4">
                  <c:v>183.9</c:v>
                </c:pt>
              </c:numCache>
            </c:numRef>
          </c:val>
          <c:extLst xmlns:c16r2="http://schemas.microsoft.com/office/drawing/2015/06/chart">
            <c:ext xmlns:c16="http://schemas.microsoft.com/office/drawing/2014/chart" uri="{C3380CC4-5D6E-409C-BE32-E72D297353CC}">
              <c16:uniqueId val="{00000000-14E5-4273-82A4-C009DAB087FB}"/>
            </c:ext>
          </c:extLst>
        </c:ser>
        <c:dLbls>
          <c:showLegendKey val="0"/>
          <c:showVal val="0"/>
          <c:showCatName val="0"/>
          <c:showSerName val="0"/>
          <c:showPercent val="0"/>
          <c:showBubbleSize val="0"/>
        </c:dLbls>
        <c:gapWidth val="150"/>
        <c:axId val="752218952"/>
        <c:axId val="7522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14E5-4273-82A4-C009DAB087FB}"/>
            </c:ext>
          </c:extLst>
        </c:ser>
        <c:dLbls>
          <c:showLegendKey val="0"/>
          <c:showVal val="0"/>
          <c:showCatName val="0"/>
          <c:showSerName val="0"/>
          <c:showPercent val="0"/>
          <c:showBubbleSize val="0"/>
        </c:dLbls>
        <c:marker val="1"/>
        <c:smooth val="0"/>
        <c:axId val="752218952"/>
        <c:axId val="752220128"/>
      </c:lineChart>
      <c:dateAx>
        <c:axId val="752218952"/>
        <c:scaling>
          <c:orientation val="minMax"/>
        </c:scaling>
        <c:delete val="1"/>
        <c:axPos val="b"/>
        <c:numFmt formatCode="ge" sourceLinked="1"/>
        <c:majorTickMark val="none"/>
        <c:minorTickMark val="none"/>
        <c:tickLblPos val="none"/>
        <c:crossAx val="752220128"/>
        <c:crosses val="autoZero"/>
        <c:auto val="1"/>
        <c:lblOffset val="100"/>
        <c:baseTimeUnit val="years"/>
      </c:dateAx>
      <c:valAx>
        <c:axId val="7522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77307</v>
      </c>
      <c r="AM8" s="50"/>
      <c r="AN8" s="50"/>
      <c r="AO8" s="50"/>
      <c r="AP8" s="50"/>
      <c r="AQ8" s="50"/>
      <c r="AR8" s="50"/>
      <c r="AS8" s="50"/>
      <c r="AT8" s="45">
        <f>データ!T6</f>
        <v>1209.5899999999999</v>
      </c>
      <c r="AU8" s="45"/>
      <c r="AV8" s="45"/>
      <c r="AW8" s="45"/>
      <c r="AX8" s="45"/>
      <c r="AY8" s="45"/>
      <c r="AZ8" s="45"/>
      <c r="BA8" s="45"/>
      <c r="BB8" s="45">
        <f>データ!U6</f>
        <v>63.91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16.329999999999998</v>
      </c>
      <c r="Q10" s="45"/>
      <c r="R10" s="45"/>
      <c r="S10" s="45"/>
      <c r="T10" s="45"/>
      <c r="U10" s="45"/>
      <c r="V10" s="45"/>
      <c r="W10" s="45">
        <f>データ!Q6</f>
        <v>72.11</v>
      </c>
      <c r="X10" s="45"/>
      <c r="Y10" s="45"/>
      <c r="Z10" s="45"/>
      <c r="AA10" s="45"/>
      <c r="AB10" s="45"/>
      <c r="AC10" s="45"/>
      <c r="AD10" s="50">
        <f>データ!R6</f>
        <v>3284</v>
      </c>
      <c r="AE10" s="50"/>
      <c r="AF10" s="50"/>
      <c r="AG10" s="50"/>
      <c r="AH10" s="50"/>
      <c r="AI10" s="50"/>
      <c r="AJ10" s="50"/>
      <c r="AK10" s="2"/>
      <c r="AL10" s="50">
        <f>データ!V6</f>
        <v>12538</v>
      </c>
      <c r="AM10" s="50"/>
      <c r="AN10" s="50"/>
      <c r="AO10" s="50"/>
      <c r="AP10" s="50"/>
      <c r="AQ10" s="50"/>
      <c r="AR10" s="50"/>
      <c r="AS10" s="50"/>
      <c r="AT10" s="45">
        <f>データ!W6</f>
        <v>6.22</v>
      </c>
      <c r="AU10" s="45"/>
      <c r="AV10" s="45"/>
      <c r="AW10" s="45"/>
      <c r="AX10" s="45"/>
      <c r="AY10" s="45"/>
      <c r="AZ10" s="45"/>
      <c r="BA10" s="45"/>
      <c r="BB10" s="45">
        <f>データ!X6</f>
        <v>2015.76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NZrue0f+kw9rcvhzm1xGpgMoTMC1eIFMI2Q/g6hxXw78aJQyAITqcgaGX9GTibZnBm4CwanFom07/HUTdho1uw==" saltValue="am6sCZZGdZWwzFA/J+7/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52108</v>
      </c>
      <c r="D6" s="33">
        <f t="shared" si="3"/>
        <v>47</v>
      </c>
      <c r="E6" s="33">
        <f t="shared" si="3"/>
        <v>17</v>
      </c>
      <c r="F6" s="33">
        <f t="shared" si="3"/>
        <v>4</v>
      </c>
      <c r="G6" s="33">
        <f t="shared" si="3"/>
        <v>0</v>
      </c>
      <c r="H6" s="33" t="str">
        <f t="shared" si="3"/>
        <v>秋田県　由利本荘市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16.329999999999998</v>
      </c>
      <c r="Q6" s="34">
        <f t="shared" si="3"/>
        <v>72.11</v>
      </c>
      <c r="R6" s="34">
        <f t="shared" si="3"/>
        <v>3284</v>
      </c>
      <c r="S6" s="34">
        <f t="shared" si="3"/>
        <v>77307</v>
      </c>
      <c r="T6" s="34">
        <f t="shared" si="3"/>
        <v>1209.5899999999999</v>
      </c>
      <c r="U6" s="34">
        <f t="shared" si="3"/>
        <v>63.91</v>
      </c>
      <c r="V6" s="34">
        <f t="shared" si="3"/>
        <v>12538</v>
      </c>
      <c r="W6" s="34">
        <f t="shared" si="3"/>
        <v>6.22</v>
      </c>
      <c r="X6" s="34">
        <f t="shared" si="3"/>
        <v>2015.76</v>
      </c>
      <c r="Y6" s="35">
        <f>IF(Y7="",NA(),Y7)</f>
        <v>68.81</v>
      </c>
      <c r="Z6" s="35">
        <f t="shared" ref="Z6:AH6" si="4">IF(Z7="",NA(),Z7)</f>
        <v>66.739999999999995</v>
      </c>
      <c r="AA6" s="35">
        <f t="shared" si="4"/>
        <v>67.680000000000007</v>
      </c>
      <c r="AB6" s="35">
        <f t="shared" si="4"/>
        <v>72.41</v>
      </c>
      <c r="AC6" s="35">
        <f t="shared" si="4"/>
        <v>73.61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1243.55</v>
      </c>
      <c r="BG6" s="35">
        <f t="shared" ref="BG6:BO6" si="7">IF(BG7="",NA(),BG7)</f>
        <v>1533.8</v>
      </c>
      <c r="BH6" s="35">
        <f t="shared" si="7"/>
        <v>1562.49</v>
      </c>
      <c r="BI6" s="35">
        <f t="shared" si="7"/>
        <v>616.47</v>
      </c>
      <c r="BJ6" s="35">
        <f t="shared" si="7"/>
        <v>555.61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81.510000000000005</v>
      </c>
      <c r="BR6" s="35">
        <f t="shared" ref="BR6:BZ6" si="8">IF(BR7="",NA(),BR7)</f>
        <v>82.18</v>
      </c>
      <c r="BS6" s="35">
        <f t="shared" si="8"/>
        <v>81.010000000000005</v>
      </c>
      <c r="BT6" s="35">
        <f t="shared" si="8"/>
        <v>100</v>
      </c>
      <c r="BU6" s="35">
        <f t="shared" si="8"/>
        <v>99.93</v>
      </c>
      <c r="BV6" s="35">
        <f t="shared" si="8"/>
        <v>66.56</v>
      </c>
      <c r="BW6" s="35">
        <f t="shared" si="8"/>
        <v>66.22</v>
      </c>
      <c r="BX6" s="35">
        <f t="shared" si="8"/>
        <v>69.87</v>
      </c>
      <c r="BY6" s="35">
        <f t="shared" si="8"/>
        <v>74.3</v>
      </c>
      <c r="BZ6" s="35">
        <f t="shared" si="8"/>
        <v>72.260000000000005</v>
      </c>
      <c r="CA6" s="34" t="str">
        <f>IF(CA7="","",IF(CA7="-","【-】","【"&amp;SUBSTITUTE(TEXT(CA7,"#,##0.00"),"-","△")&amp;"】"))</f>
        <v>【74.48】</v>
      </c>
      <c r="CB6" s="35">
        <f>IF(CB7="",NA(),CB7)</f>
        <v>223.37</v>
      </c>
      <c r="CC6" s="35">
        <f t="shared" ref="CC6:CK6" si="9">IF(CC7="",NA(),CC7)</f>
        <v>222.59</v>
      </c>
      <c r="CD6" s="35">
        <f t="shared" si="9"/>
        <v>226.24</v>
      </c>
      <c r="CE6" s="35">
        <f t="shared" si="9"/>
        <v>184.05</v>
      </c>
      <c r="CF6" s="35">
        <f t="shared" si="9"/>
        <v>183.9</v>
      </c>
      <c r="CG6" s="35">
        <f t="shared" si="9"/>
        <v>244.29</v>
      </c>
      <c r="CH6" s="35">
        <f t="shared" si="9"/>
        <v>246.72</v>
      </c>
      <c r="CI6" s="35">
        <f t="shared" si="9"/>
        <v>234.96</v>
      </c>
      <c r="CJ6" s="35">
        <f t="shared" si="9"/>
        <v>221.81</v>
      </c>
      <c r="CK6" s="35">
        <f t="shared" si="9"/>
        <v>230.02</v>
      </c>
      <c r="CL6" s="34" t="str">
        <f>IF(CL7="","",IF(CL7="-","【-】","【"&amp;SUBSTITUTE(TEXT(CL7,"#,##0.00"),"-","△")&amp;"】"))</f>
        <v>【219.46】</v>
      </c>
      <c r="CM6" s="35">
        <f>IF(CM7="",NA(),CM7)</f>
        <v>56.61</v>
      </c>
      <c r="CN6" s="35">
        <f t="shared" ref="CN6:CV6" si="10">IF(CN7="",NA(),CN7)</f>
        <v>62.02</v>
      </c>
      <c r="CO6" s="35">
        <f t="shared" si="10"/>
        <v>65.81</v>
      </c>
      <c r="CP6" s="35">
        <f t="shared" si="10"/>
        <v>69.39</v>
      </c>
      <c r="CQ6" s="35">
        <f t="shared" si="10"/>
        <v>71.900000000000006</v>
      </c>
      <c r="CR6" s="35">
        <f t="shared" si="10"/>
        <v>43.58</v>
      </c>
      <c r="CS6" s="35">
        <f t="shared" si="10"/>
        <v>41.35</v>
      </c>
      <c r="CT6" s="35">
        <f t="shared" si="10"/>
        <v>42.9</v>
      </c>
      <c r="CU6" s="35">
        <f t="shared" si="10"/>
        <v>43.36</v>
      </c>
      <c r="CV6" s="35">
        <f t="shared" si="10"/>
        <v>42.56</v>
      </c>
      <c r="CW6" s="34" t="str">
        <f>IF(CW7="","",IF(CW7="-","【-】","【"&amp;SUBSTITUTE(TEXT(CW7,"#,##0.00"),"-","△")&amp;"】"))</f>
        <v>【42.82】</v>
      </c>
      <c r="CX6" s="35">
        <f>IF(CX7="",NA(),CX7)</f>
        <v>83.75</v>
      </c>
      <c r="CY6" s="35">
        <f t="shared" ref="CY6:DG6" si="11">IF(CY7="",NA(),CY7)</f>
        <v>84.13</v>
      </c>
      <c r="CZ6" s="35">
        <f t="shared" si="11"/>
        <v>85.59</v>
      </c>
      <c r="DA6" s="35">
        <f t="shared" si="11"/>
        <v>86.11</v>
      </c>
      <c r="DB6" s="35">
        <f t="shared" si="11"/>
        <v>86.63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52108</v>
      </c>
      <c r="D7" s="37">
        <v>47</v>
      </c>
      <c r="E7" s="37">
        <v>17</v>
      </c>
      <c r="F7" s="37">
        <v>4</v>
      </c>
      <c r="G7" s="37">
        <v>0</v>
      </c>
      <c r="H7" s="37" t="s">
        <v>98</v>
      </c>
      <c r="I7" s="37" t="s">
        <v>99</v>
      </c>
      <c r="J7" s="37" t="s">
        <v>100</v>
      </c>
      <c r="K7" s="37" t="s">
        <v>101</v>
      </c>
      <c r="L7" s="37" t="s">
        <v>102</v>
      </c>
      <c r="M7" s="37" t="s">
        <v>103</v>
      </c>
      <c r="N7" s="38" t="s">
        <v>104</v>
      </c>
      <c r="O7" s="38" t="s">
        <v>105</v>
      </c>
      <c r="P7" s="38">
        <v>16.329999999999998</v>
      </c>
      <c r="Q7" s="38">
        <v>72.11</v>
      </c>
      <c r="R7" s="38">
        <v>3284</v>
      </c>
      <c r="S7" s="38">
        <v>77307</v>
      </c>
      <c r="T7" s="38">
        <v>1209.5899999999999</v>
      </c>
      <c r="U7" s="38">
        <v>63.91</v>
      </c>
      <c r="V7" s="38">
        <v>12538</v>
      </c>
      <c r="W7" s="38">
        <v>6.22</v>
      </c>
      <c r="X7" s="38">
        <v>2015.76</v>
      </c>
      <c r="Y7" s="38">
        <v>68.81</v>
      </c>
      <c r="Z7" s="38">
        <v>66.739999999999995</v>
      </c>
      <c r="AA7" s="38">
        <v>67.680000000000007</v>
      </c>
      <c r="AB7" s="38">
        <v>72.41</v>
      </c>
      <c r="AC7" s="38">
        <v>73.61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1243.55</v>
      </c>
      <c r="BG7" s="38">
        <v>1533.8</v>
      </c>
      <c r="BH7" s="38">
        <v>1562.49</v>
      </c>
      <c r="BI7" s="38">
        <v>616.47</v>
      </c>
      <c r="BJ7" s="38">
        <v>555.61</v>
      </c>
      <c r="BK7" s="38">
        <v>1436</v>
      </c>
      <c r="BL7" s="38">
        <v>1434.89</v>
      </c>
      <c r="BM7" s="38">
        <v>1298.9100000000001</v>
      </c>
      <c r="BN7" s="38">
        <v>1243.71</v>
      </c>
      <c r="BO7" s="38">
        <v>1194.1500000000001</v>
      </c>
      <c r="BP7" s="38">
        <v>1209.4000000000001</v>
      </c>
      <c r="BQ7" s="38">
        <v>81.510000000000005</v>
      </c>
      <c r="BR7" s="38">
        <v>82.18</v>
      </c>
      <c r="BS7" s="38">
        <v>81.010000000000005</v>
      </c>
      <c r="BT7" s="38">
        <v>100</v>
      </c>
      <c r="BU7" s="38">
        <v>99.93</v>
      </c>
      <c r="BV7" s="38">
        <v>66.56</v>
      </c>
      <c r="BW7" s="38">
        <v>66.22</v>
      </c>
      <c r="BX7" s="38">
        <v>69.87</v>
      </c>
      <c r="BY7" s="38">
        <v>74.3</v>
      </c>
      <c r="BZ7" s="38">
        <v>72.260000000000005</v>
      </c>
      <c r="CA7" s="38">
        <v>74.48</v>
      </c>
      <c r="CB7" s="38">
        <v>223.37</v>
      </c>
      <c r="CC7" s="38">
        <v>222.59</v>
      </c>
      <c r="CD7" s="38">
        <v>226.24</v>
      </c>
      <c r="CE7" s="38">
        <v>184.05</v>
      </c>
      <c r="CF7" s="38">
        <v>183.9</v>
      </c>
      <c r="CG7" s="38">
        <v>244.29</v>
      </c>
      <c r="CH7" s="38">
        <v>246.72</v>
      </c>
      <c r="CI7" s="38">
        <v>234.96</v>
      </c>
      <c r="CJ7" s="38">
        <v>221.81</v>
      </c>
      <c r="CK7" s="38">
        <v>230.02</v>
      </c>
      <c r="CL7" s="38">
        <v>219.46</v>
      </c>
      <c r="CM7" s="38">
        <v>56.61</v>
      </c>
      <c r="CN7" s="38">
        <v>62.02</v>
      </c>
      <c r="CO7" s="38">
        <v>65.81</v>
      </c>
      <c r="CP7" s="38">
        <v>69.39</v>
      </c>
      <c r="CQ7" s="38">
        <v>71.900000000000006</v>
      </c>
      <c r="CR7" s="38">
        <v>43.58</v>
      </c>
      <c r="CS7" s="38">
        <v>41.35</v>
      </c>
      <c r="CT7" s="38">
        <v>42.9</v>
      </c>
      <c r="CU7" s="38">
        <v>43.36</v>
      </c>
      <c r="CV7" s="38">
        <v>42.56</v>
      </c>
      <c r="CW7" s="38">
        <v>42.82</v>
      </c>
      <c r="CX7" s="38">
        <v>83.75</v>
      </c>
      <c r="CY7" s="38">
        <v>84.13</v>
      </c>
      <c r="CZ7" s="38">
        <v>85.59</v>
      </c>
      <c r="DA7" s="38">
        <v>86.11</v>
      </c>
      <c r="DB7" s="38">
        <v>86.63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2019-12-05T05:10:22Z</dcterms:created>
  <dcterms:modified xsi:type="dcterms:W3CDTF">2020-01-16T07:53:41Z</dcterms:modified>
  <cp:category/>
</cp:coreProperties>
</file>