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001421\Desktop\"/>
    </mc:Choice>
  </mc:AlternateContent>
  <workbookProtection workbookAlgorithmName="SHA-512" workbookHashValue="88XgzBaF5dEICalv0xMbpS9vTL6DG8Ah3rQEiVlh97PNJx8XLsRM9HvfP8suk2EohozgxJ0M1G0xc8E/qpN94A==" workbookSaltValue="xMDRsqTqbe0zP3iLHGiwug==" workbookSpinCount="100000" lockStructure="1"/>
  <bookViews>
    <workbookView xWindow="0" yWindow="0" windowWidth="20355" windowHeight="76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<sst xmlns="http://schemas.openxmlformats.org/spreadsheetml/2006/main" count="220" uniqueCount="108">
  <si>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</si>
  <si>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</si>
  <si>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</si>
  <si>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</si>
  <si>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</si>
  <si>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</si>
  <si>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</si>
  <si>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</si>
  <si>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</si>
  <si>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</si>
  <si>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</si>
  <si>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</si>
  <si>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</si>
  <si>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</si>
  <si>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</si>
  <si>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</si>
  <si>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</si>
  <si>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</si>
  <si>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</si>
  <si>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</si>
  <si>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</si>
  <si>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</si>
  <si>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</si>
  <si>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</si>
  <si>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</si>
  <si>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</si>
  <si>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</si>
  <si>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</si>
  <si>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</si>
  <si>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</si>
  <si>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</si>
  <si>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</si>
  <si>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</si>
  <si>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</si>
  <si>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</si>
  <si>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</si>
  <si>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</si>
  <si>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</si>
  <si>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</si>
  <si>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</si>
  <si>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</si>
  <si>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</si>
  <si>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</si>
  <si>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</si>
  <si>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</si>
  <si>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</si>
  <si>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</si>
  <si>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</si>
  <si>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</si>
  <si>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</si>
  <si>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</si>
  <si>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</si>
  <si>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</si>
  <si>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</si>
  <si>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</si>
  <si>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</si>
  <si>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</si>
  <si>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</si>
  <si>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</si>
  <si>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</si>
  <si>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</si>
  <si>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</si>
  <si>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</si>
  <si>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</si>
  <si>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</si>
  <si>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</si>
  <si>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</si>
  <si>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</si>
  <si>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</si>
  <si>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</si>
  <si>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</si>
  <si>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</si>
  <si>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</si>
  <si>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</si>
  <si>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</si>
  <si>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</si>
  <si>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</si>
  <si>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</si>
  <si>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</si>
  <si>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</si>
  <si>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</si>
  <si>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</si>
  <si>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</si>
  <si>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</si>
  <si>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</si>
  <si>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</si>
  <si>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</si>
  <si>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</si>
  <si>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</si>
  <si>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</si>
  <si>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</si>
  <si>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</si>
  <si>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</si>
  <si>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</si>
  <si>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</si>
  <si>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</si>
  <si>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</si>
  <si>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</si>
  <si>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</si>
  <si>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</si>
  <si>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</si>
  <si>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</si>
  <si>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</si>
  <si>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</si>
  <si>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</si>
  <si>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②管路経年化率」は類似団体と比較して低い値であるものの、給水区域が広く「③管路更新率」が低いことが課題である。経営上一度に更新することは難しいことから、「優先的に更新すべき管路を適切に選定する」、「下水道事業等他の事業との調整を図りながら更新費用を抑える」等、効率的な管路更新をおこなっていく必要がある。</t>
    <rPh sb="3" eb="5">
      <t>ユウケイ</t>
    </rPh>
    <rPh sb="5" eb="9">
      <t>コテイシサン</t>
    </rPh>
    <rPh sb="9" eb="11">
      <t>ゲンカ</t>
    </rPh>
    <rPh sb="11" eb="14">
      <t>ショウキャクリツ</t>
    </rPh>
    <rPh sb="17" eb="19">
      <t>カンロ</t>
    </rPh>
    <rPh sb="19" eb="21">
      <t>ケイネン</t>
    </rPh>
    <rPh sb="21" eb="22">
      <t>カ</t>
    </rPh>
    <rPh sb="22" eb="23">
      <t>リツ</t>
    </rPh>
    <rPh sb="25" eb="27">
      <t>ルイジ</t>
    </rPh>
    <rPh sb="27" eb="29">
      <t>ダンタイ</t>
    </rPh>
    <rPh sb="30" eb="32">
      <t>ヒカク</t>
    </rPh>
    <rPh sb="34" eb="35">
      <t>ヒク</t>
    </rPh>
    <rPh sb="36" eb="37">
      <t>アタイ</t>
    </rPh>
    <rPh sb="44" eb="46">
      <t>キュウスイ</t>
    </rPh>
    <rPh sb="46" eb="48">
      <t>クイキ</t>
    </rPh>
    <rPh sb="49" eb="50">
      <t>ヒロ</t>
    </rPh>
    <rPh sb="53" eb="55">
      <t>カンロ</t>
    </rPh>
    <rPh sb="55" eb="57">
      <t>コウシン</t>
    </rPh>
    <rPh sb="57" eb="58">
      <t>リツ</t>
    </rPh>
    <rPh sb="60" eb="61">
      <t>ヒク</t>
    </rPh>
    <rPh sb="65" eb="67">
      <t>カダイ</t>
    </rPh>
    <rPh sb="71" eb="74">
      <t>ケイエイジョウ</t>
    </rPh>
    <rPh sb="74" eb="76">
      <t>イチド</t>
    </rPh>
    <rPh sb="77" eb="79">
      <t>コウシン</t>
    </rPh>
    <rPh sb="84" eb="85">
      <t>ムズカ</t>
    </rPh>
    <rPh sb="93" eb="96">
      <t>ユウセンテキ</t>
    </rPh>
    <rPh sb="97" eb="99">
      <t>コウシン</t>
    </rPh>
    <rPh sb="102" eb="104">
      <t>カンロ</t>
    </rPh>
    <rPh sb="105" eb="107">
      <t>テキセツ</t>
    </rPh>
    <rPh sb="108" eb="110">
      <t>センテイ</t>
    </rPh>
    <rPh sb="115" eb="118">
      <t>ゲスイドウ</t>
    </rPh>
    <rPh sb="118" eb="120">
      <t>ジギョウ</t>
    </rPh>
    <rPh sb="120" eb="121">
      <t>ナド</t>
    </rPh>
    <rPh sb="121" eb="122">
      <t>タ</t>
    </rPh>
    <rPh sb="123" eb="125">
      <t>ジギョウ</t>
    </rPh>
    <rPh sb="127" eb="129">
      <t>チョウセイ</t>
    </rPh>
    <rPh sb="130" eb="131">
      <t>ハカ</t>
    </rPh>
    <rPh sb="135" eb="137">
      <t>コウシン</t>
    </rPh>
    <rPh sb="137" eb="139">
      <t>ヒヨウ</t>
    </rPh>
    <rPh sb="140" eb="141">
      <t>オサ</t>
    </rPh>
    <rPh sb="144" eb="145">
      <t>ナド</t>
    </rPh>
    <rPh sb="146" eb="149">
      <t>コウリツテキ</t>
    </rPh>
    <rPh sb="150" eb="152">
      <t>カンロ</t>
    </rPh>
    <rPh sb="152" eb="154">
      <t>コウシン</t>
    </rPh>
    <rPh sb="162" eb="164">
      <t>ヒツヨウ</t>
    </rPh>
    <phoneticPr fontId="4"/>
  </si>
  <si>
    <t>　当水道事業においては、給水収益に対する企業債残高の割合が高い一方で、管路更新率が低いことが大きな課題である。今後も安定して安全なサービスの提供を継続するためには、企業債残高の増加を抑えながら施設や管路を効率的に更新していく必要があることから、「有効な補助金の活用や内部留保資金の充当など、安易に企業債に財源を求めることがないように努めること。」「優先的に更新していくべき施設や管路を適切に選定し、下水道事業等他事業との連携を図ることで、更新にかかるコストを抑えること。」を徹底していく。
　また、給水に係る費用の一部を一般会計からの繰入金により補填していることから、独立採算制を原則とする公営企業における適正な繰入のありかたについて、財政当局と協議を続け検討し繰入額の減少に努める。</t>
    <rPh sb="1" eb="2">
      <t>トウ</t>
    </rPh>
    <rPh sb="2" eb="4">
      <t>スイドウ</t>
    </rPh>
    <rPh sb="4" eb="6">
      <t>ジギョウ</t>
    </rPh>
    <rPh sb="31" eb="33">
      <t>イッポウ</t>
    </rPh>
    <rPh sb="35" eb="37">
      <t>カンロ</t>
    </rPh>
    <rPh sb="37" eb="39">
      <t>コウシン</t>
    </rPh>
    <rPh sb="39" eb="40">
      <t>リツ</t>
    </rPh>
    <rPh sb="41" eb="42">
      <t>ヒク</t>
    </rPh>
    <rPh sb="46" eb="47">
      <t>オオ</t>
    </rPh>
    <rPh sb="49" eb="51">
      <t>カダイ</t>
    </rPh>
    <rPh sb="55" eb="57">
      <t>コンゴ</t>
    </rPh>
    <rPh sb="96" eb="98">
      <t>シセツ</t>
    </rPh>
    <rPh sb="99" eb="101">
      <t>カンロ</t>
    </rPh>
    <rPh sb="112" eb="114">
      <t>ヒツヨウ</t>
    </rPh>
    <rPh sb="189" eb="191">
      <t>カンロ</t>
    </rPh>
    <rPh sb="192" eb="194">
      <t>テキセツ</t>
    </rPh>
    <rPh sb="237" eb="239">
      <t>テッテイ</t>
    </rPh>
    <rPh sb="257" eb="259">
      <t>イチブ</t>
    </rPh>
    <rPh sb="267" eb="270">
      <t>クリイレキン</t>
    </rPh>
    <rPh sb="331" eb="334">
      <t>クリイレガク</t>
    </rPh>
    <rPh sb="335" eb="337">
      <t>ゲンショウ</t>
    </rPh>
    <rPh sb="338" eb="339">
      <t>ツト</t>
    </rPh>
    <phoneticPr fontId="4"/>
  </si>
  <si>
    <t>　当水道事業においては、現在累積欠損金はない。
　課題として、給水収益に対する企業債残高の割合である「④企業債残高対給水収益比率」が高いことが挙げられる。そのため今後の設備投資にあたっては、有効な補助金等を活用したり、内部留保資金（減価償却費）を充当したりするなど、安易に企業債に財源を求めることがないよう努め、費用対効果を考慮した適正な投資規模と建設後のランニングコストを考慮した設備計画となるよう十分な精査が必要である。
　また、昨年度実施した簡易水道事業統合により「⑥給水原価」が上昇し、「⑤料金回収率」は100％を下回っている。「①経常収支比率」については類似団体平均値をやや上回っているものの、給水に係る費用の一部を一般会計からの繰入金により補填している状況である。この補填は、採算性の低い簡易水道事業の統合に伴い増加する経費について、統合を理由とした大幅な料金改定をおこなうことは利用者負担を考慮すると困難であると判断し、財政当局と協議し決定したものであるが、独立採算制を原則とする公営企業における適正な繰入のありかたについて、今後も協議を続け検討していく必要がある。
　今後は給水人口の減少に伴う料金収入の減少、浄水場等の施設改良に伴う減価償却費の増加等が見込まれることから、経常経費についてはより一層のコスト削減が必要である。</t>
    <rPh sb="1" eb="2">
      <t>トウ</t>
    </rPh>
    <rPh sb="2" eb="4">
      <t>スイドウ</t>
    </rPh>
    <rPh sb="4" eb="6">
      <t>ジギョウ</t>
    </rPh>
    <rPh sb="12" eb="14">
      <t>ゲンザイ</t>
    </rPh>
    <rPh sb="14" eb="16">
      <t>ルイセキ</t>
    </rPh>
    <rPh sb="16" eb="19">
      <t>ケッソンキン</t>
    </rPh>
    <rPh sb="25" eb="27">
      <t>カダイ</t>
    </rPh>
    <rPh sb="31" eb="33">
      <t>キュウスイ</t>
    </rPh>
    <rPh sb="33" eb="35">
      <t>シュウエキ</t>
    </rPh>
    <rPh sb="36" eb="37">
      <t>タイ</t>
    </rPh>
    <rPh sb="39" eb="42">
      <t>キギョウサイ</t>
    </rPh>
    <rPh sb="42" eb="44">
      <t>ザンダカ</t>
    </rPh>
    <rPh sb="45" eb="47">
      <t>ワリアイ</t>
    </rPh>
    <rPh sb="52" eb="55">
      <t>キギョウサイ</t>
    </rPh>
    <rPh sb="55" eb="57">
      <t>ザンダカ</t>
    </rPh>
    <rPh sb="57" eb="58">
      <t>タイ</t>
    </rPh>
    <rPh sb="58" eb="60">
      <t>キュウスイ</t>
    </rPh>
    <rPh sb="60" eb="62">
      <t>シュウエキ</t>
    </rPh>
    <rPh sb="62" eb="64">
      <t>ヒリツ</t>
    </rPh>
    <rPh sb="66" eb="67">
      <t>タカ</t>
    </rPh>
    <rPh sb="71" eb="72">
      <t>ア</t>
    </rPh>
    <rPh sb="81" eb="83">
      <t>コンゴ</t>
    </rPh>
    <rPh sb="84" eb="86">
      <t>セツビ</t>
    </rPh>
    <rPh sb="86" eb="88">
      <t>トウシ</t>
    </rPh>
    <rPh sb="95" eb="97">
      <t>ユウコウ</t>
    </rPh>
    <rPh sb="98" eb="101">
      <t>ホジョキン</t>
    </rPh>
    <rPh sb="101" eb="102">
      <t>ナド</t>
    </rPh>
    <rPh sb="103" eb="105">
      <t>カツヨウ</t>
    </rPh>
    <rPh sb="109" eb="111">
      <t>ナイブ</t>
    </rPh>
    <rPh sb="111" eb="113">
      <t>リュウホ</t>
    </rPh>
    <rPh sb="113" eb="115">
      <t>シキン</t>
    </rPh>
    <rPh sb="116" eb="118">
      <t>ゲンカ</t>
    </rPh>
    <rPh sb="118" eb="121">
      <t>ショウキャクヒ</t>
    </rPh>
    <rPh sb="123" eb="125">
      <t>ジュウトウ</t>
    </rPh>
    <rPh sb="133" eb="135">
      <t>アンイ</t>
    </rPh>
    <rPh sb="136" eb="139">
      <t>キギョウサイ</t>
    </rPh>
    <rPh sb="140" eb="142">
      <t>ザイゲン</t>
    </rPh>
    <rPh sb="143" eb="144">
      <t>モト</t>
    </rPh>
    <rPh sb="153" eb="154">
      <t>ツト</t>
    </rPh>
    <rPh sb="156" eb="158">
      <t>ヒヨウ</t>
    </rPh>
    <rPh sb="158" eb="161">
      <t>タイコウカ</t>
    </rPh>
    <rPh sb="162" eb="164">
      <t>コウリョ</t>
    </rPh>
    <rPh sb="166" eb="168">
      <t>テキセイ</t>
    </rPh>
    <rPh sb="169" eb="171">
      <t>トウシ</t>
    </rPh>
    <rPh sb="171" eb="173">
      <t>キボ</t>
    </rPh>
    <rPh sb="174" eb="177">
      <t>ケンセツゴ</t>
    </rPh>
    <rPh sb="187" eb="189">
      <t>コウリョ</t>
    </rPh>
    <rPh sb="191" eb="193">
      <t>セツビ</t>
    </rPh>
    <rPh sb="193" eb="195">
      <t>ケイカク</t>
    </rPh>
    <rPh sb="200" eb="202">
      <t>ジュウブン</t>
    </rPh>
    <rPh sb="203" eb="205">
      <t>セイサ</t>
    </rPh>
    <rPh sb="206" eb="208">
      <t>ヒツヨウ</t>
    </rPh>
    <rPh sb="217" eb="219">
      <t>サクネン</t>
    </rPh>
    <rPh sb="302" eb="304">
      <t>キュウスイ</t>
    </rPh>
    <rPh sb="305" eb="306">
      <t>カカ</t>
    </rPh>
    <rPh sb="307" eb="309">
      <t>ヒヨウ</t>
    </rPh>
    <rPh sb="310" eb="312">
      <t>イチブ</t>
    </rPh>
    <rPh sb="313" eb="315">
      <t>イッパン</t>
    </rPh>
    <rPh sb="315" eb="317">
      <t>カイケイ</t>
    </rPh>
    <rPh sb="320" eb="323">
      <t>クリイレキン</t>
    </rPh>
    <rPh sb="326" eb="328">
      <t>ホテン</t>
    </rPh>
    <rPh sb="332" eb="334">
      <t>ジョウキョウ</t>
    </rPh>
    <rPh sb="340" eb="342">
      <t>ホテン</t>
    </rPh>
    <rPh sb="344" eb="347">
      <t>サイサンセイ</t>
    </rPh>
    <rPh sb="348" eb="349">
      <t>ヒク</t>
    </rPh>
    <rPh sb="350" eb="352">
      <t>カンイ</t>
    </rPh>
    <rPh sb="352" eb="354">
      <t>スイドウ</t>
    </rPh>
    <rPh sb="354" eb="356">
      <t>ジギョウ</t>
    </rPh>
    <rPh sb="357" eb="359">
      <t>トウゴウ</t>
    </rPh>
    <rPh sb="360" eb="361">
      <t>トモナ</t>
    </rPh>
    <rPh sb="362" eb="364">
      <t>ゾウカ</t>
    </rPh>
    <rPh sb="366" eb="368">
      <t>ケイヒ</t>
    </rPh>
    <rPh sb="373" eb="375">
      <t>トウゴウ</t>
    </rPh>
    <rPh sb="376" eb="378">
      <t>リユウ</t>
    </rPh>
    <rPh sb="381" eb="383">
      <t>オオハバ</t>
    </rPh>
    <rPh sb="384" eb="386">
      <t>リョウキン</t>
    </rPh>
    <rPh sb="386" eb="388">
      <t>カイテイ</t>
    </rPh>
    <rPh sb="470" eb="472">
      <t>コンゴ</t>
    </rPh>
    <rPh sb="473" eb="475">
      <t>キョウギ</t>
    </rPh>
    <rPh sb="476" eb="477">
      <t>ツヅ</t>
    </rPh>
    <rPh sb="484" eb="486">
      <t>ヒツヨウ</t>
    </rPh>
    <rPh sb="566" eb="5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</si>
</sst>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0.61</c:v>
                </c:pt>
                <c:pt idx="1">
                  <c:v>0.27</c:v>
                </c:pt>
                <c:pt idx="2">
                  <c:v>0.23</c:v>
                </c:pt>
                <c:pt idx="3">
                  <c:v>0.3</c:v>
                </c:pt>
                <c:pt idx="4">
                  <c:v>0.39</c:v>
                </c:pt>
              </c:numCache>
            </c:numRef>
          </c:val>
          <c:extLst>
            <c:ext xmlns:c16="http://schemas.microsoft.com/office/drawing/2014/chart" uri="{C3380CC4-5D6E-409C-BE32-E72D297353CC}">
              <c16:uniqueId val="{00000000-5AF4-41D1-BF39-2599967448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5AF4-41D1-BF39-2599967448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60.07</c:v>
                </c:pt>
                <c:pt idx="1">
                  <c:v>59.23</c:v>
                </c:pt>
                <c:pt idx="2">
                  <c:v>59.57</c:v>
                </c:pt>
                <c:pt idx="3">
                  <c:v>73.36</c:v>
                </c:pt>
                <c:pt idx="4">
                  <c:v>72.94</c:v>
                </c:pt>
              </c:numCache>
            </c:numRef>
          </c:val>
          <c:extLst>
            <c:ext xmlns:c16="http://schemas.microsoft.com/office/drawing/2014/chart" uri="{C3380CC4-5D6E-409C-BE32-E72D297353CC}">
              <c16:uniqueId val="{00000000-7F3F-46CD-9A9A-2AECB0D075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7F3F-46CD-9A9A-2AECB0D075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87.2</c:v>
                </c:pt>
                <c:pt idx="1">
                  <c:v>87.54</c:v>
                </c:pt>
                <c:pt idx="2">
                  <c:v>87.61</c:v>
                </c:pt>
                <c:pt idx="3">
                  <c:v>86.01</c:v>
                </c:pt>
                <c:pt idx="4">
                  <c:v>86.75</c:v>
                </c:pt>
              </c:numCache>
            </c:numRef>
          </c:val>
          <c:extLst>
            <c:ext xmlns:c16="http://schemas.microsoft.com/office/drawing/2014/chart" uri="{C3380CC4-5D6E-409C-BE32-E72D297353CC}">
              <c16:uniqueId val="{00000000-D4C1-4E51-9B2E-AAAFB725DF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D4C1-4E51-9B2E-AAAFB725DF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117.42</c:v>
                </c:pt>
                <c:pt idx="1">
                  <c:v>115.43</c:v>
                </c:pt>
                <c:pt idx="2">
                  <c:v>118.52</c:v>
                </c:pt>
                <c:pt idx="3">
                  <c:v>115.5</c:v>
                </c:pt>
                <c:pt idx="4">
                  <c:v>116.39</c:v>
                </c:pt>
              </c:numCache>
            </c:numRef>
          </c:val>
          <c:extLst>
            <c:ext xmlns:c16="http://schemas.microsoft.com/office/drawing/2014/chart" uri="{C3380CC4-5D6E-409C-BE32-E72D297353CC}">
              <c16:uniqueId val="{00000000-4E1D-46D5-A9C4-F49C7AFFC60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4E1D-46D5-A9C4-F49C7AFFC60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38.69</c:v>
                </c:pt>
                <c:pt idx="1">
                  <c:v>40.53</c:v>
                </c:pt>
                <c:pt idx="2">
                  <c:v>42.42</c:v>
                </c:pt>
                <c:pt idx="3">
                  <c:v>33.06</c:v>
                </c:pt>
                <c:pt idx="4">
                  <c:v>35.36</c:v>
                </c:pt>
              </c:numCache>
            </c:numRef>
          </c:val>
          <c:extLst>
            <c:ext xmlns:c16="http://schemas.microsoft.com/office/drawing/2014/chart" uri="{C3380CC4-5D6E-409C-BE32-E72D297353CC}">
              <c16:uniqueId val="{00000000-A2F6-4144-AE60-D8563F477C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A2F6-4144-AE60-D8563F477C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4.29</c:v>
                </c:pt>
                <c:pt idx="1">
                  <c:v>6.55</c:v>
                </c:pt>
                <c:pt idx="2">
                  <c:v>6.9</c:v>
                </c:pt>
                <c:pt idx="3">
                  <c:v>6.62</c:v>
                </c:pt>
                <c:pt idx="4">
                  <c:v>7.6</c:v>
                </c:pt>
              </c:numCache>
            </c:numRef>
          </c:val>
          <c:extLst>
            <c:ext xmlns:c16="http://schemas.microsoft.com/office/drawing/2014/chart" uri="{C3380CC4-5D6E-409C-BE32-E72D297353CC}">
              <c16:uniqueId val="{00000000-02F0-4D76-8F00-97253936062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02F0-4D76-8F00-97253936062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41-4C1E-B21C-386D418AEE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241-4C1E-B21C-386D418AEE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162.66</c:v>
                </c:pt>
                <c:pt idx="1">
                  <c:v>163.6</c:v>
                </c:pt>
                <c:pt idx="2">
                  <c:v>225.44</c:v>
                </c:pt>
                <c:pt idx="3">
                  <c:v>165.55</c:v>
                </c:pt>
                <c:pt idx="4">
                  <c:v>173.59</c:v>
                </c:pt>
              </c:numCache>
            </c:numRef>
          </c:val>
          <c:extLst>
            <c:ext xmlns:c16="http://schemas.microsoft.com/office/drawing/2014/chart" uri="{C3380CC4-5D6E-409C-BE32-E72D297353CC}">
              <c16:uniqueId val="{00000000-89A6-4E6A-BA96-310CE24FE82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89A6-4E6A-BA96-310CE24FE82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734.49</c:v>
                </c:pt>
                <c:pt idx="1">
                  <c:v>721.47</c:v>
                </c:pt>
                <c:pt idx="2">
                  <c:v>713.07</c:v>
                </c:pt>
                <c:pt idx="3">
                  <c:v>899.43</c:v>
                </c:pt>
                <c:pt idx="4">
                  <c:v>862.33</c:v>
                </c:pt>
              </c:numCache>
            </c:numRef>
          </c:val>
          <c:extLst>
            <c:ext xmlns:c16="http://schemas.microsoft.com/office/drawing/2014/chart" uri="{C3380CC4-5D6E-409C-BE32-E72D297353CC}">
              <c16:uniqueId val="{00000000-6C01-4C08-9D81-D51CD1D16E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6C01-4C08-9D81-D51CD1D16E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114.52</c:v>
                </c:pt>
                <c:pt idx="1">
                  <c:v>111.73</c:v>
                </c:pt>
                <c:pt idx="2">
                  <c:v>115.47</c:v>
                </c:pt>
                <c:pt idx="3">
                  <c:v>94.54</c:v>
                </c:pt>
                <c:pt idx="4">
                  <c:v>95.69</c:v>
                </c:pt>
              </c:numCache>
            </c:numRef>
          </c:val>
          <c:extLst>
            <c:ext xmlns:c16="http://schemas.microsoft.com/office/drawing/2014/chart" uri="{C3380CC4-5D6E-409C-BE32-E72D297353CC}">
              <c16:uniqueId val="{00000000-BA10-4494-BD6B-E82AA5AEFD0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BA10-4494-BD6B-E82AA5AEFD0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170.05</c:v>
                </c:pt>
                <c:pt idx="1">
                  <c:v>174.62</c:v>
                </c:pt>
                <c:pt idx="2">
                  <c:v>169.03</c:v>
                </c:pt>
                <c:pt idx="3">
                  <c:v>206.54</c:v>
                </c:pt>
                <c:pt idx="4">
                  <c:v>204.09</c:v>
                </c:pt>
              </c:numCache>
            </c:numRef>
          </c:val>
          <c:extLst>
            <c:ext xmlns:c16="http://schemas.microsoft.com/office/drawing/2014/chart" uri="{C3380CC4-5D6E-409C-BE32-E72D297353CC}">
              <c16:uniqueId val="{00000000-9EC5-4C28-833A-3C04E1A417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9EC5-4C28-833A-3C04E1A417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秋田県　由利本荘市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自治体職員</v>
      </c>
      <c r="AE8" s="82"/>
      <c r="AF8" s="82"/>
      <c r="AG8" s="82"/>
      <c r="AH8" s="82"/>
      <c r="AI8" s="82"/>
      <c r="AJ8" s="82"/>
      <c r="AK8" s="4"/>
      <c r="AL8" s="70">
        <f>データ!$R$6</f>
        <v>77307</v>
      </c>
      <c r="AM8" s="70"/>
      <c r="AN8" s="70"/>
      <c r="AO8" s="70"/>
      <c r="AP8" s="70"/>
      <c r="AQ8" s="70"/>
      <c r="AR8" s="70"/>
      <c r="AS8" s="70"/>
      <c r="AT8" s="66">
        <f>データ!$S$6</f>
        <v>1209.5899999999999</v>
      </c>
      <c r="AU8" s="67"/>
      <c r="AV8" s="67"/>
      <c r="AW8" s="67"/>
      <c r="AX8" s="67"/>
      <c r="AY8" s="67"/>
      <c r="AZ8" s="67"/>
      <c r="BA8" s="67"/>
      <c r="BB8" s="69">
        <f>データ!$T$6</f>
        <v>63.91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48.07</v>
      </c>
      <c r="J10" s="67"/>
      <c r="K10" s="67"/>
      <c r="L10" s="67"/>
      <c r="M10" s="67"/>
      <c r="N10" s="67"/>
      <c r="O10" s="68"/>
      <c r="P10" s="69">
        <f>データ!$P$6</f>
        <v>98.99</v>
      </c>
      <c r="Q10" s="69"/>
      <c r="R10" s="69"/>
      <c r="S10" s="69"/>
      <c r="T10" s="69"/>
      <c r="U10" s="69"/>
      <c r="V10" s="69"/>
      <c r="W10" s="70">
        <f>データ!$Q$6</f>
        <v>3888</v>
      </c>
      <c r="X10" s="70"/>
      <c r="Y10" s="70"/>
      <c r="Z10" s="70"/>
      <c r="AA10" s="70"/>
      <c r="AB10" s="70"/>
      <c r="AC10" s="70"/>
      <c r="AD10" s="2"/>
      <c r="AE10" s="2"/>
      <c r="AF10" s="2"/>
      <c r="AG10" s="2"/>
      <c r="AH10" s="4"/>
      <c r="AI10" s="4"/>
      <c r="AJ10" s="4"/>
      <c r="AK10" s="4"/>
      <c r="AL10" s="70">
        <f>データ!$U$6</f>
        <v>76011</v>
      </c>
      <c r="AM10" s="70"/>
      <c r="AN10" s="70"/>
      <c r="AO10" s="70"/>
      <c r="AP10" s="70"/>
      <c r="AQ10" s="70"/>
      <c r="AR10" s="70"/>
      <c r="AS10" s="70"/>
      <c r="AT10" s="66">
        <f>データ!$V$6</f>
        <v>249.22</v>
      </c>
      <c r="AU10" s="67"/>
      <c r="AV10" s="67"/>
      <c r="AW10" s="67"/>
      <c r="AX10" s="67"/>
      <c r="AY10" s="67"/>
      <c r="AZ10" s="67"/>
      <c r="BA10" s="67"/>
      <c r="BB10" s="69">
        <f>データ!$W$6</f>
        <v>305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Ld+EJ3ZBx58Fopzra4Y3D3gMAJKMH5So5oz2qJyfnMvLmf5ObQKdNtWerVG1AJG9e6QQxbVQ0AoafF/Um7fbA==" saltValue="SI28mIwgZA6SVucwxPc6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52108</v>
      </c>
      <c r="D6" s="34">
        <f t="shared" si="3"/>
        <v>46</v>
      </c>
      <c r="E6" s="34">
        <f t="shared" si="3"/>
        <v>1</v>
      </c>
      <c r="F6" s="34">
        <f t="shared" si="3"/>
        <v>0</v>
      </c>
      <c r="G6" s="34">
        <f t="shared" si="3"/>
        <v>1</v>
      </c>
      <c r="H6" s="34" t="str">
        <f t="shared" si="3"/>
        <v>秋田県　由利本荘市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48.07</v>
      </c>
      <c r="P6" s="35">
        <f t="shared" si="3"/>
        <v>98.99</v>
      </c>
      <c r="Q6" s="35">
        <f t="shared" si="3"/>
        <v>3888</v>
      </c>
      <c r="R6" s="35">
        <f t="shared" si="3"/>
        <v>77307</v>
      </c>
      <c r="S6" s="35">
        <f t="shared" si="3"/>
        <v>1209.5899999999999</v>
      </c>
      <c r="T6" s="35">
        <f t="shared" si="3"/>
        <v>63.91</v>
      </c>
      <c r="U6" s="35">
        <f t="shared" si="3"/>
        <v>76011</v>
      </c>
      <c r="V6" s="35">
        <f t="shared" si="3"/>
        <v>249.22</v>
      </c>
      <c r="W6" s="35">
        <f t="shared" si="3"/>
        <v>305</v>
      </c>
      <c r="X6" s="36">
        <f>IF(X7="",NA(),X7)</f>
        <v>117.42</v>
      </c>
      <c r="Y6" s="36">
        <f t="shared" ref="Y6:AG6" si="4">IF(Y7="",NA(),Y7)</f>
        <v>115.43</v>
      </c>
      <c r="Z6" s="36">
        <f t="shared" si="4"/>
        <v>118.52</v>
      </c>
      <c r="AA6" s="36">
        <f t="shared" si="4"/>
        <v>115.5</v>
      </c>
      <c r="AB6" s="36">
        <f t="shared" si="4"/>
        <v>116.39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162.66</v>
      </c>
      <c r="AU6" s="36">
        <f t="shared" ref="AU6:BC6" si="6">IF(AU7="",NA(),AU7)</f>
        <v>163.6</v>
      </c>
      <c r="AV6" s="36">
        <f t="shared" si="6"/>
        <v>225.44</v>
      </c>
      <c r="AW6" s="36">
        <f t="shared" si="6"/>
        <v>165.55</v>
      </c>
      <c r="AX6" s="36">
        <f t="shared" si="6"/>
        <v>173.59</v>
      </c>
      <c r="AY6" s="36">
        <f t="shared" si="6"/>
        <v>335.95</v>
      </c>
      <c r="AZ6" s="36">
        <f t="shared" si="6"/>
        <v>346.59</v>
      </c>
      <c r="BA6" s="36">
        <f t="shared" si="6"/>
        <v>357.82</v>
      </c>
      <c r="BB6" s="36">
        <f t="shared" si="6"/>
        <v>355.5</v>
      </c>
      <c r="BC6" s="36">
        <f t="shared" si="6"/>
        <v>349.83</v>
      </c>
      <c r="BD6" s="35" t="str">
        <f>IF(BD7="","",IF(BD7="-","【-】","【"&amp;SUBSTITUTE(TEXT(BD7,"#,##0.00"),"-","△")&amp;"】"))</f>
        <v>【261.93】</v>
      </c>
      <c r="BE6" s="36">
        <f>IF(BE7="",NA(),BE7)</f>
        <v>734.49</v>
      </c>
      <c r="BF6" s="36">
        <f t="shared" ref="BF6:BN6" si="7">IF(BF7="",NA(),BF7)</f>
        <v>721.47</v>
      </c>
      <c r="BG6" s="36">
        <f t="shared" si="7"/>
        <v>713.07</v>
      </c>
      <c r="BH6" s="36">
        <f t="shared" si="7"/>
        <v>899.43</v>
      </c>
      <c r="BI6" s="36">
        <f t="shared" si="7"/>
        <v>862.33</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114.52</v>
      </c>
      <c r="BQ6" s="36">
        <f t="shared" ref="BQ6:BY6" si="8">IF(BQ7="",NA(),BQ7)</f>
        <v>111.73</v>
      </c>
      <c r="BR6" s="36">
        <f t="shared" si="8"/>
        <v>115.47</v>
      </c>
      <c r="BS6" s="36">
        <f t="shared" si="8"/>
        <v>94.54</v>
      </c>
      <c r="BT6" s="36">
        <f t="shared" si="8"/>
        <v>95.69</v>
      </c>
      <c r="BU6" s="36">
        <f t="shared" si="8"/>
        <v>105.21</v>
      </c>
      <c r="BV6" s="36">
        <f t="shared" si="8"/>
        <v>105.71</v>
      </c>
      <c r="BW6" s="36">
        <f t="shared" si="8"/>
        <v>106.01</v>
      </c>
      <c r="BX6" s="36">
        <f t="shared" si="8"/>
        <v>104.57</v>
      </c>
      <c r="BY6" s="36">
        <f t="shared" si="8"/>
        <v>103.54</v>
      </c>
      <c r="BZ6" s="35" t="str">
        <f>IF(BZ7="","",IF(BZ7="-","【-】","【"&amp;SUBSTITUTE(TEXT(BZ7,"#,##0.00"),"-","△")&amp;"】"))</f>
        <v>【103.91】</v>
      </c>
      <c r="CA6" s="36">
        <f>IF(CA7="",NA(),CA7)</f>
        <v>170.05</v>
      </c>
      <c r="CB6" s="36">
        <f t="shared" ref="CB6:CJ6" si="9">IF(CB7="",NA(),CB7)</f>
        <v>174.62</v>
      </c>
      <c r="CC6" s="36">
        <f t="shared" si="9"/>
        <v>169.03</v>
      </c>
      <c r="CD6" s="36">
        <f t="shared" si="9"/>
        <v>206.54</v>
      </c>
      <c r="CE6" s="36">
        <f t="shared" si="9"/>
        <v>204.09</v>
      </c>
      <c r="CF6" s="36">
        <f t="shared" si="9"/>
        <v>162.59</v>
      </c>
      <c r="CG6" s="36">
        <f t="shared" si="9"/>
        <v>162.15</v>
      </c>
      <c r="CH6" s="36">
        <f t="shared" si="9"/>
        <v>162.24</v>
      </c>
      <c r="CI6" s="36">
        <f t="shared" si="9"/>
        <v>165.47</v>
      </c>
      <c r="CJ6" s="36">
        <f t="shared" si="9"/>
        <v>167.46</v>
      </c>
      <c r="CK6" s="35" t="str">
        <f>IF(CK7="","",IF(CK7="-","【-】","【"&amp;SUBSTITUTE(TEXT(CK7,"#,##0.00"),"-","△")&amp;"】"))</f>
        <v>【167.11】</v>
      </c>
      <c r="CL6" s="36">
        <f>IF(CL7="",NA(),CL7)</f>
        <v>60.07</v>
      </c>
      <c r="CM6" s="36">
        <f t="shared" ref="CM6:CU6" si="10">IF(CM7="",NA(),CM7)</f>
        <v>59.23</v>
      </c>
      <c r="CN6" s="36">
        <f t="shared" si="10"/>
        <v>59.57</v>
      </c>
      <c r="CO6" s="36">
        <f t="shared" si="10"/>
        <v>73.36</v>
      </c>
      <c r="CP6" s="36">
        <f t="shared" si="10"/>
        <v>72.94</v>
      </c>
      <c r="CQ6" s="36">
        <f t="shared" si="10"/>
        <v>59.17</v>
      </c>
      <c r="CR6" s="36">
        <f t="shared" si="10"/>
        <v>59.34</v>
      </c>
      <c r="CS6" s="36">
        <f t="shared" si="10"/>
        <v>59.11</v>
      </c>
      <c r="CT6" s="36">
        <f t="shared" si="10"/>
        <v>59.74</v>
      </c>
      <c r="CU6" s="36">
        <f t="shared" si="10"/>
        <v>59.46</v>
      </c>
      <c r="CV6" s="35" t="str">
        <f>IF(CV7="","",IF(CV7="-","【-】","【"&amp;SUBSTITUTE(TEXT(CV7,"#,##0.00"),"-","△")&amp;"】"))</f>
        <v>【60.27】</v>
      </c>
      <c r="CW6" s="36">
        <f>IF(CW7="",NA(),CW7)</f>
        <v>87.2</v>
      </c>
      <c r="CX6" s="36">
        <f t="shared" ref="CX6:DF6" si="11">IF(CX7="",NA(),CX7)</f>
        <v>87.54</v>
      </c>
      <c r="CY6" s="36">
        <f t="shared" si="11"/>
        <v>87.61</v>
      </c>
      <c r="CZ6" s="36">
        <f t="shared" si="11"/>
        <v>86.01</v>
      </c>
      <c r="DA6" s="36">
        <f t="shared" si="11"/>
        <v>86.75</v>
      </c>
      <c r="DB6" s="36">
        <f t="shared" si="11"/>
        <v>87.6</v>
      </c>
      <c r="DC6" s="36">
        <f t="shared" si="11"/>
        <v>87.74</v>
      </c>
      <c r="DD6" s="36">
        <f t="shared" si="11"/>
        <v>87.91</v>
      </c>
      <c r="DE6" s="36">
        <f t="shared" si="11"/>
        <v>87.28</v>
      </c>
      <c r="DF6" s="36">
        <f t="shared" si="11"/>
        <v>87.41</v>
      </c>
      <c r="DG6" s="35" t="str">
        <f>IF(DG7="","",IF(DG7="-","【-】","【"&amp;SUBSTITUTE(TEXT(DG7,"#,##0.00"),"-","△")&amp;"】"))</f>
        <v>【89.92】</v>
      </c>
      <c r="DH6" s="36">
        <f>IF(DH7="",NA(),DH7)</f>
        <v>38.69</v>
      </c>
      <c r="DI6" s="36">
        <f t="shared" ref="DI6:DQ6" si="12">IF(DI7="",NA(),DI7)</f>
        <v>40.53</v>
      </c>
      <c r="DJ6" s="36">
        <f t="shared" si="12"/>
        <v>42.42</v>
      </c>
      <c r="DK6" s="36">
        <f t="shared" si="12"/>
        <v>33.06</v>
      </c>
      <c r="DL6" s="36">
        <f t="shared" si="12"/>
        <v>35.36</v>
      </c>
      <c r="DM6" s="36">
        <f t="shared" si="12"/>
        <v>45.25</v>
      </c>
      <c r="DN6" s="36">
        <f t="shared" si="12"/>
        <v>46.27</v>
      </c>
      <c r="DO6" s="36">
        <f t="shared" si="12"/>
        <v>46.88</v>
      </c>
      <c r="DP6" s="36">
        <f t="shared" si="12"/>
        <v>46.94</v>
      </c>
      <c r="DQ6" s="36">
        <f t="shared" si="12"/>
        <v>47.62</v>
      </c>
      <c r="DR6" s="35" t="str">
        <f>IF(DR7="","",IF(DR7="-","【-】","【"&amp;SUBSTITUTE(TEXT(DR7,"#,##0.00"),"-","△")&amp;"】"))</f>
        <v>【48.85】</v>
      </c>
      <c r="DS6" s="36">
        <f>IF(DS7="",NA(),DS7)</f>
        <v>4.29</v>
      </c>
      <c r="DT6" s="36">
        <f t="shared" ref="DT6:EB6" si="13">IF(DT7="",NA(),DT7)</f>
        <v>6.55</v>
      </c>
      <c r="DU6" s="36">
        <f t="shared" si="13"/>
        <v>6.9</v>
      </c>
      <c r="DV6" s="36">
        <f t="shared" si="13"/>
        <v>6.62</v>
      </c>
      <c r="DW6" s="36">
        <f t="shared" si="13"/>
        <v>7.6</v>
      </c>
      <c r="DX6" s="36">
        <f t="shared" si="13"/>
        <v>10.71</v>
      </c>
      <c r="DY6" s="36">
        <f t="shared" si="13"/>
        <v>10.93</v>
      </c>
      <c r="DZ6" s="36">
        <f t="shared" si="13"/>
        <v>13.39</v>
      </c>
      <c r="EA6" s="36">
        <f t="shared" si="13"/>
        <v>14.48</v>
      </c>
      <c r="EB6" s="36">
        <f t="shared" si="13"/>
        <v>16.27</v>
      </c>
      <c r="EC6" s="35" t="str">
        <f>IF(EC7="","",IF(EC7="-","【-】","【"&amp;SUBSTITUTE(TEXT(EC7,"#,##0.00"),"-","△")&amp;"】"))</f>
        <v>【17.80】</v>
      </c>
      <c r="ED6" s="36">
        <f>IF(ED7="",NA(),ED7)</f>
        <v>0.61</v>
      </c>
      <c r="EE6" s="36">
        <f t="shared" ref="EE6:EM6" si="14">IF(EE7="",NA(),EE7)</f>
        <v>0.27</v>
      </c>
      <c r="EF6" s="36">
        <f t="shared" si="14"/>
        <v>0.23</v>
      </c>
      <c r="EG6" s="36">
        <f t="shared" si="14"/>
        <v>0.3</v>
      </c>
      <c r="EH6" s="36">
        <f t="shared" si="14"/>
        <v>0.39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52108</v>
      </c>
      <c r="D7" s="38">
        <v>46</v>
      </c>
      <c r="E7" s="38">
        <v>1</v>
      </c>
      <c r="F7" s="38">
        <v>0</v>
      </c>
      <c r="G7" s="38">
        <v>1</v>
      </c>
      <c r="H7" s="38" t="s">
        <v>93</v>
      </c>
      <c r="I7" s="38" t="s">
        <v>94</v>
      </c>
      <c r="J7" s="38" t="s">
        <v>95</v>
      </c>
      <c r="K7" s="38" t="s">
        <v>96</v>
      </c>
      <c r="L7" s="38" t="s">
        <v>97</v>
      </c>
      <c r="M7" s="38" t="s">
        <v>98</v>
      </c>
      <c r="N7" s="39" t="s">
        <v>99</v>
      </c>
      <c r="O7" s="39">
        <v>48.07</v>
      </c>
      <c r="P7" s="39">
        <v>98.99</v>
      </c>
      <c r="Q7" s="39">
        <v>3888</v>
      </c>
      <c r="R7" s="39">
        <v>77307</v>
      </c>
      <c r="S7" s="39">
        <v>1209.5899999999999</v>
      </c>
      <c r="T7" s="39">
        <v>63.91</v>
      </c>
      <c r="U7" s="39">
        <v>76011</v>
      </c>
      <c r="V7" s="39">
        <v>249.22</v>
      </c>
      <c r="W7" s="39">
        <v>305</v>
      </c>
      <c r="X7" s="39">
        <v>117.42</v>
      </c>
      <c r="Y7" s="39">
        <v>115.43</v>
      </c>
      <c r="Z7" s="39">
        <v>118.52</v>
      </c>
      <c r="AA7" s="39">
        <v>115.5</v>
      </c>
      <c r="AB7" s="39">
        <v>116.39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162.66</v>
      </c>
      <c r="AU7" s="39">
        <v>163.6</v>
      </c>
      <c r="AV7" s="39">
        <v>225.44</v>
      </c>
      <c r="AW7" s="39">
        <v>165.55</v>
      </c>
      <c r="AX7" s="39">
        <v>173.59</v>
      </c>
      <c r="AY7" s="39">
        <v>335.95</v>
      </c>
      <c r="AZ7" s="39">
        <v>346.59</v>
      </c>
      <c r="BA7" s="39">
        <v>357.82</v>
      </c>
      <c r="BB7" s="39">
        <v>355.5</v>
      </c>
      <c r="BC7" s="39">
        <v>349.83</v>
      </c>
      <c r="BD7" s="39">
        <v>261.93</v>
      </c>
      <c r="BE7" s="39">
        <v>734.49</v>
      </c>
      <c r="BF7" s="39">
        <v>721.47</v>
      </c>
      <c r="BG7" s="39">
        <v>713.07</v>
      </c>
      <c r="BH7" s="39">
        <v>899.43</v>
      </c>
      <c r="BI7" s="39">
        <v>862.33</v>
      </c>
      <c r="BJ7" s="39">
        <v>319.82</v>
      </c>
      <c r="BK7" s="39">
        <v>312.02999999999997</v>
      </c>
      <c r="BL7" s="39">
        <v>307.45999999999998</v>
      </c>
      <c r="BM7" s="39">
        <v>312.58</v>
      </c>
      <c r="BN7" s="39">
        <v>314.87</v>
      </c>
      <c r="BO7" s="39">
        <v>270.45999999999998</v>
      </c>
      <c r="BP7" s="39">
        <v>114.52</v>
      </c>
      <c r="BQ7" s="39">
        <v>111.73</v>
      </c>
      <c r="BR7" s="39">
        <v>115.47</v>
      </c>
      <c r="BS7" s="39">
        <v>94.54</v>
      </c>
      <c r="BT7" s="39">
        <v>95.69</v>
      </c>
      <c r="BU7" s="39">
        <v>105.21</v>
      </c>
      <c r="BV7" s="39">
        <v>105.71</v>
      </c>
      <c r="BW7" s="39">
        <v>106.01</v>
      </c>
      <c r="BX7" s="39">
        <v>104.57</v>
      </c>
      <c r="BY7" s="39">
        <v>103.54</v>
      </c>
      <c r="BZ7" s="39">
        <v>103.91</v>
      </c>
      <c r="CA7" s="39">
        <v>170.05</v>
      </c>
      <c r="CB7" s="39">
        <v>174.62</v>
      </c>
      <c r="CC7" s="39">
        <v>169.03</v>
      </c>
      <c r="CD7" s="39">
        <v>206.54</v>
      </c>
      <c r="CE7" s="39">
        <v>204.09</v>
      </c>
      <c r="CF7" s="39">
        <v>162.59</v>
      </c>
      <c r="CG7" s="39">
        <v>162.15</v>
      </c>
      <c r="CH7" s="39">
        <v>162.24</v>
      </c>
      <c r="CI7" s="39">
        <v>165.47</v>
      </c>
      <c r="CJ7" s="39">
        <v>167.46</v>
      </c>
      <c r="CK7" s="39">
        <v>167.11</v>
      </c>
      <c r="CL7" s="39">
        <v>60.07</v>
      </c>
      <c r="CM7" s="39">
        <v>59.23</v>
      </c>
      <c r="CN7" s="39">
        <v>59.57</v>
      </c>
      <c r="CO7" s="39">
        <v>73.36</v>
      </c>
      <c r="CP7" s="39">
        <v>72.94</v>
      </c>
      <c r="CQ7" s="39">
        <v>59.17</v>
      </c>
      <c r="CR7" s="39">
        <v>59.34</v>
      </c>
      <c r="CS7" s="39">
        <v>59.11</v>
      </c>
      <c r="CT7" s="39">
        <v>59.74</v>
      </c>
      <c r="CU7" s="39">
        <v>59.46</v>
      </c>
      <c r="CV7" s="39">
        <v>60.27</v>
      </c>
      <c r="CW7" s="39">
        <v>87.2</v>
      </c>
      <c r="CX7" s="39">
        <v>87.54</v>
      </c>
      <c r="CY7" s="39">
        <v>87.61</v>
      </c>
      <c r="CZ7" s="39">
        <v>86.01</v>
      </c>
      <c r="DA7" s="39">
        <v>86.75</v>
      </c>
      <c r="DB7" s="39">
        <v>87.6</v>
      </c>
      <c r="DC7" s="39">
        <v>87.74</v>
      </c>
      <c r="DD7" s="39">
        <v>87.91</v>
      </c>
      <c r="DE7" s="39">
        <v>87.28</v>
      </c>
      <c r="DF7" s="39">
        <v>87.41</v>
      </c>
      <c r="DG7" s="39">
        <v>89.92</v>
      </c>
      <c r="DH7" s="39">
        <v>38.69</v>
      </c>
      <c r="DI7" s="39">
        <v>40.53</v>
      </c>
      <c r="DJ7" s="39">
        <v>42.42</v>
      </c>
      <c r="DK7" s="39">
        <v>33.06</v>
      </c>
      <c r="DL7" s="39">
        <v>35.36</v>
      </c>
      <c r="DM7" s="39">
        <v>45.25</v>
      </c>
      <c r="DN7" s="39">
        <v>46.27</v>
      </c>
      <c r="DO7" s="39">
        <v>46.88</v>
      </c>
      <c r="DP7" s="39">
        <v>46.94</v>
      </c>
      <c r="DQ7" s="39">
        <v>47.62</v>
      </c>
      <c r="DR7" s="39">
        <v>48.85</v>
      </c>
      <c r="DS7" s="39">
        <v>4.29</v>
      </c>
      <c r="DT7" s="39">
        <v>6.55</v>
      </c>
      <c r="DU7" s="39">
        <v>6.9</v>
      </c>
      <c r="DV7" s="39">
        <v>6.62</v>
      </c>
      <c r="DW7" s="39">
        <v>7.6</v>
      </c>
      <c r="DX7" s="39">
        <v>10.71</v>
      </c>
      <c r="DY7" s="39">
        <v>10.93</v>
      </c>
      <c r="DZ7" s="39">
        <v>13.39</v>
      </c>
      <c r="EA7" s="39">
        <v>14.48</v>
      </c>
      <c r="EB7" s="39">
        <v>16.27</v>
      </c>
      <c r="EC7" s="39">
        <v>17.8</v>
      </c>
      <c r="ED7" s="39">
        <v>0.61</v>
      </c>
      <c r="EE7" s="39">
        <v>0.27</v>
      </c>
      <c r="EF7" s="39">
        <v>0.23</v>
      </c>
      <c r="EG7" s="39">
        <v>0.3</v>
      </c>
      <c r="EH7" s="39">
        <v>0.39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小松　琢也</cp:lastModifiedBy>
  <cp:lastPrinted>2020-01-14T04:12:15Z</cp:lastPrinted>
  <dcterms:created xsi:type="dcterms:W3CDTF">2019-12-05T04:09:39Z</dcterms:created>
  <dcterms:modified xsi:type="dcterms:W3CDTF">2020-01-14T04:16:28Z</dcterms:modified>
  <cp:category/>
</cp:coreProperties>
</file>