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y6b4p9a7i5XZnFrpjyZVl46fmkAuoyA2tUohfzbAddxZalWFEFFHI9jt6ewQ09EOrnzq+4qKkDqYTd61M4iFRA==" workbookSaltValue="s54Bc4keVQSq34YY2edZg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<sst xmlns="http://schemas.openxmlformats.org/spreadsheetml/2006/main" count="251" uniqueCount="128">
  <si>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</si>
  <si>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</si>
  <si>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</si>
  <si>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</si>
  <si>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</si>
  <si>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</si>
  <si>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</si>
  <si>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</si>
  <si>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</si>
  <si>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</si>
  <si>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</si>
  <si>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</si>
  <si>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</si>
  <si>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</si>
  <si>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</si>
  <si>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</si>
  <si>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</si>
  <si>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</si>
  <si>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</si>
  <si>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</si>
  <si>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</si>
  <si>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</si>
  <si>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</si>
  <si>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</si>
  <si>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</si>
  <si>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</si>
  <si>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</si>
  <si>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</si>
  <si>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</si>
  <si>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</si>
  <si>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</si>
  <si>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</si>
  <si>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</si>
  <si>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</si>
  <si>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</si>
  <si>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</si>
  <si>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</si>
  <si>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</si>
  <si>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</si>
  <si>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</si>
  <si>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</si>
  <si>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</si>
  <si>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</si>
  <si>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</si>
  <si>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</si>
  <si>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</si>
  <si>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</si>
  <si>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</si>
  <si>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</si>
  <si>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</si>
  <si>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</si>
  <si>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</si>
  <si>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</si>
  <si>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</si>
  <si>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</si>
  <si>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</si>
  <si>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</si>
  <si>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</si>
  <si>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</si>
  <si>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</si>
  <si>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</si>
  <si>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</si>
  <si>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</si>
  <si>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</si>
  <si>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</si>
  <si>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</si>
  <si>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</si>
  <si>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</si>
  <si>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</si>
  <si>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</si>
  <si>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</si>
  <si>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</si>
  <si>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</si>
  <si>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</si>
  <si>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</si>
  <si>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</si>
  <si>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</si>
  <si>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</si>
  <si>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</si>
  <si>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</si>
  <si>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</si>
  <si>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</si>
  <si>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</si>
  <si>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</si>
  <si>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</si>
  <si>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</si>
  <si>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</si>
  <si>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</si>
  <si>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</si>
  <si>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</si>
  <si>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</si>
  <si>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</si>
  <si>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</si>
  <si>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</si>
  <si>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</si>
  <si>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</si>
  <si>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</si>
  <si>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</si>
  <si>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</si>
  <si>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</si>
  <si>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</si>
  <si>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</si>
  <si>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</si>
  <si>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</si>
  <si>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</si>
  <si>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</si>
  <si>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</si>
  <si>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</si>
  <si>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</si>
  <si>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</si>
  <si>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</si>
  <si>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</si>
  <si>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</si>
  <si>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</si>
  <si>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</si>
  <si>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</si>
  <si>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</si>
  <si>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</si>
  <si>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</si>
  <si>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</si>
  <si>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</si>
  <si>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</si>
  <si>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</si>
  <si>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</si>
  <si>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</si>
  <si>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①収益的収支比率は100％を超えてはいるが、適正な使用料収入の確保や更なる費用削減を図り経営改善を図っていく必要がある。
④は、類似団体平均値と比べて低く、平成41年度末で企業債の残高はなくなる。
⑤は、類似団体平均値と比べて高いが、今後も適正な使用料収入の確保や維持管理費の削減など経営改善を図る必要がある。
⑦は類似団体平均値と比べて低いが、これは人口減少により使用水量が少なくなったことによるものである。
⑧は100％になっているが、今後も経営改善を図っていく必要がある。</t>
    <rPh sb="14" eb="15">
      <t>コ</t>
    </rPh>
    <rPh sb="76" eb="77">
      <t>ヒク</t>
    </rPh>
    <rPh sb="79" eb="81">
      <t>ヘイセイ</t>
    </rPh>
    <rPh sb="83" eb="85">
      <t>ネンド</t>
    </rPh>
    <rPh sb="85" eb="86">
      <t>マツ</t>
    </rPh>
    <rPh sb="87" eb="90">
      <t>キギョウサイ</t>
    </rPh>
    <rPh sb="91" eb="93">
      <t>ザンダカ</t>
    </rPh>
    <rPh sb="115" eb="116">
      <t>タカ</t>
    </rPh>
    <rPh sb="179" eb="181">
      <t>ジンコウ</t>
    </rPh>
    <rPh sb="181" eb="183">
      <t>ゲンショウ</t>
    </rPh>
    <rPh sb="186" eb="188">
      <t>シヨウ</t>
    </rPh>
    <rPh sb="188" eb="190">
      <t>スイリョウ</t>
    </rPh>
    <rPh sb="191" eb="192">
      <t>スク</t>
    </rPh>
    <rPh sb="224" eb="226">
      <t>コンゴ</t>
    </rPh>
    <rPh sb="227" eb="229">
      <t>ケイエイ</t>
    </rPh>
    <rPh sb="229" eb="231">
      <t>カイゼン</t>
    </rPh>
    <rPh sb="232" eb="233">
      <t>ハカ</t>
    </rPh>
    <rPh sb="237" eb="239">
      <t>ヒツヨウ</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</si>
  <si>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</si>
  <si>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人口減少社会を迎え使用料の増加は見込みにくい状況にあるため、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30" eb="3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</si>
</sst>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2F-4E67-89F9-ED6CE4DCA938}"/>
            </c:ext>
          </c:extLst>
        </c:ser>
        <c:dLbls>
          <c:showLegendKey val="0"/>
          <c:showVal val="0"/>
          <c:showCatName val="0"/>
          <c:showSerName val="0"/>
          <c:showPercent val="0"/>
          <c:showBubbleSize val="0"/>
        </c:dLbls>
        <c:gapWidth val="150"/>
        <c:axId val="550402776"/>
        <c:axId val="5504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42F-4E67-89F9-ED6CE4DCA938}"/>
            </c:ext>
          </c:extLst>
        </c:ser>
        <c:dLbls>
          <c:showLegendKey val="0"/>
          <c:showVal val="0"/>
          <c:showCatName val="0"/>
          <c:showSerName val="0"/>
          <c:showPercent val="0"/>
          <c:showBubbleSize val="0"/>
        </c:dLbls>
        <c:marker val="1"/>
        <c:smooth val="0"/>
        <c:axId val="550402776"/>
        <c:axId val="550403168"/>
      </c:lineChart>
      <c:dateAx>
        <c:axId val="550402776"/>
        <c:scaling>
          <c:orientation val="minMax"/>
        </c:scaling>
        <c:delete val="1"/>
        <c:axPos val="b"/>
        <c:numFmt formatCode="ge" sourceLinked="1"/>
        <c:majorTickMark val="none"/>
        <c:minorTickMark val="none"/>
        <c:tickLblPos val="none"/>
        <c:crossAx val="550403168"/>
        <c:crosses val="autoZero"/>
        <c:auto val="1"/>
        <c:lblOffset val="100"/>
        <c:baseTimeUnit val="years"/>
      </c:dateAx>
      <c:valAx>
        <c:axId val="5504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99.58</c:v>
                </c:pt>
                <c:pt idx="1">
                  <c:v>100.05</c:v>
                </c:pt>
                <c:pt idx="2">
                  <c:v>108.97</c:v>
                </c:pt>
                <c:pt idx="3">
                  <c:v>108.05</c:v>
                </c:pt>
                <c:pt idx="4">
                  <c:v>105.85</c:v>
                </c:pt>
              </c:numCache>
            </c:numRef>
          </c:val>
          <c:extLst xmlns:c16r2="http://schemas.microsoft.com/office/drawing/2015/06/chart">
            <c:ext xmlns:c16="http://schemas.microsoft.com/office/drawing/2014/chart" uri="{C3380CC4-5D6E-409C-BE32-E72D297353CC}">
              <c16:uniqueId val="{00000000-343A-4321-AEAC-29EFAAB8F7BF}"/>
            </c:ext>
          </c:extLst>
        </c:ser>
        <c:dLbls>
          <c:showLegendKey val="0"/>
          <c:showVal val="0"/>
          <c:showCatName val="0"/>
          <c:showSerName val="0"/>
          <c:showPercent val="0"/>
          <c:showBubbleSize val="0"/>
        </c:dLbls>
        <c:gapWidth val="150"/>
        <c:axId val="550404344"/>
        <c:axId val="5504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3A-4321-AEAC-29EFAAB8F7BF}"/>
            </c:ext>
          </c:extLst>
        </c:ser>
        <c:dLbls>
          <c:showLegendKey val="0"/>
          <c:showVal val="0"/>
          <c:showCatName val="0"/>
          <c:showSerName val="0"/>
          <c:showPercent val="0"/>
          <c:showBubbleSize val="0"/>
        </c:dLbls>
        <c:marker val="1"/>
        <c:smooth val="0"/>
        <c:axId val="550404344"/>
        <c:axId val="550404736"/>
      </c:lineChart>
      <c:dateAx>
        <c:axId val="550404344"/>
        <c:scaling>
          <c:orientation val="minMax"/>
        </c:scaling>
        <c:delete val="1"/>
        <c:axPos val="b"/>
        <c:numFmt formatCode="ge" sourceLinked="1"/>
        <c:majorTickMark val="none"/>
        <c:minorTickMark val="none"/>
        <c:tickLblPos val="none"/>
        <c:crossAx val="550404736"/>
        <c:crosses val="autoZero"/>
        <c:auto val="1"/>
        <c:lblOffset val="100"/>
        <c:baseTimeUnit val="years"/>
      </c:dateAx>
      <c:valAx>
        <c:axId val="5504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0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44-43A5-99A6-F2E9C8013ACE}"/>
            </c:ext>
          </c:extLst>
        </c:ser>
        <c:dLbls>
          <c:showLegendKey val="0"/>
          <c:showVal val="0"/>
          <c:showCatName val="0"/>
          <c:showSerName val="0"/>
          <c:showPercent val="0"/>
          <c:showBubbleSize val="0"/>
        </c:dLbls>
        <c:gapWidth val="150"/>
        <c:axId val="550405912"/>
        <c:axId val="5504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44-43A5-99A6-F2E9C8013ACE}"/>
            </c:ext>
          </c:extLst>
        </c:ser>
        <c:dLbls>
          <c:showLegendKey val="0"/>
          <c:showVal val="0"/>
          <c:showCatName val="0"/>
          <c:showSerName val="0"/>
          <c:showPercent val="0"/>
          <c:showBubbleSize val="0"/>
        </c:dLbls>
        <c:marker val="1"/>
        <c:smooth val="0"/>
        <c:axId val="550405912"/>
        <c:axId val="550406304"/>
      </c:lineChart>
      <c:dateAx>
        <c:axId val="550405912"/>
        <c:scaling>
          <c:orientation val="minMax"/>
        </c:scaling>
        <c:delete val="1"/>
        <c:axPos val="b"/>
        <c:numFmt formatCode="ge" sourceLinked="1"/>
        <c:majorTickMark val="none"/>
        <c:minorTickMark val="none"/>
        <c:tickLblPos val="none"/>
        <c:crossAx val="550406304"/>
        <c:crosses val="autoZero"/>
        <c:auto val="1"/>
        <c:lblOffset val="100"/>
        <c:baseTimeUnit val="years"/>
      </c:dateAx>
      <c:valAx>
        <c:axId val="5504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EE-41FE-8FE1-CF44C067962E}"/>
            </c:ext>
          </c:extLst>
        </c:ser>
        <c:dLbls>
          <c:showLegendKey val="0"/>
          <c:showVal val="0"/>
          <c:showCatName val="0"/>
          <c:showSerName val="0"/>
          <c:showPercent val="0"/>
          <c:showBubbleSize val="0"/>
        </c:dLbls>
        <c:gapWidth val="150"/>
        <c:axId val="550407480"/>
        <c:axId val="5504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EE-41FE-8FE1-CF44C067962E}"/>
            </c:ext>
          </c:extLst>
        </c:ser>
        <c:dLbls>
          <c:showLegendKey val="0"/>
          <c:showVal val="0"/>
          <c:showCatName val="0"/>
          <c:showSerName val="0"/>
          <c:showPercent val="0"/>
          <c:showBubbleSize val="0"/>
        </c:dLbls>
        <c:marker val="1"/>
        <c:smooth val="0"/>
        <c:axId val="550407480"/>
        <c:axId val="550407872"/>
      </c:lineChart>
      <c:dateAx>
        <c:axId val="550407480"/>
        <c:scaling>
          <c:orientation val="minMax"/>
        </c:scaling>
        <c:delete val="1"/>
        <c:axPos val="b"/>
        <c:numFmt formatCode="ge" sourceLinked="1"/>
        <c:majorTickMark val="none"/>
        <c:minorTickMark val="none"/>
        <c:tickLblPos val="none"/>
        <c:crossAx val="550407872"/>
        <c:crosses val="autoZero"/>
        <c:auto val="1"/>
        <c:lblOffset val="100"/>
        <c:baseTimeUnit val="years"/>
      </c:dateAx>
      <c:valAx>
        <c:axId val="5504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0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F0-4742-A5EC-43A4B3E59BD5}"/>
            </c:ext>
          </c:extLst>
        </c:ser>
        <c:dLbls>
          <c:showLegendKey val="0"/>
          <c:showVal val="0"/>
          <c:showCatName val="0"/>
          <c:showSerName val="0"/>
          <c:showPercent val="0"/>
          <c:showBubbleSize val="0"/>
        </c:dLbls>
        <c:gapWidth val="150"/>
        <c:axId val="550409048"/>
        <c:axId val="5504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F0-4742-A5EC-43A4B3E59BD5}"/>
            </c:ext>
          </c:extLst>
        </c:ser>
        <c:dLbls>
          <c:showLegendKey val="0"/>
          <c:showVal val="0"/>
          <c:showCatName val="0"/>
          <c:showSerName val="0"/>
          <c:showPercent val="0"/>
          <c:showBubbleSize val="0"/>
        </c:dLbls>
        <c:marker val="1"/>
        <c:smooth val="0"/>
        <c:axId val="550409048"/>
        <c:axId val="550409440"/>
      </c:lineChart>
      <c:dateAx>
        <c:axId val="550409048"/>
        <c:scaling>
          <c:orientation val="minMax"/>
        </c:scaling>
        <c:delete val="1"/>
        <c:axPos val="b"/>
        <c:numFmt formatCode="ge" sourceLinked="1"/>
        <c:majorTickMark val="none"/>
        <c:minorTickMark val="none"/>
        <c:tickLblPos val="none"/>
        <c:crossAx val="550409440"/>
        <c:crosses val="autoZero"/>
        <c:auto val="1"/>
        <c:lblOffset val="100"/>
        <c:baseTimeUnit val="years"/>
      </c:dateAx>
      <c:valAx>
        <c:axId val="5504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0A-41A0-A98F-6A1C9C5022C0}"/>
            </c:ext>
          </c:extLst>
        </c:ser>
        <c:dLbls>
          <c:showLegendKey val="0"/>
          <c:showVal val="0"/>
          <c:showCatName val="0"/>
          <c:showSerName val="0"/>
          <c:showPercent val="0"/>
          <c:showBubbleSize val="0"/>
        </c:dLbls>
        <c:gapWidth val="150"/>
        <c:axId val="550410616"/>
        <c:axId val="5504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0A-41A0-A98F-6A1C9C5022C0}"/>
            </c:ext>
          </c:extLst>
        </c:ser>
        <c:dLbls>
          <c:showLegendKey val="0"/>
          <c:showVal val="0"/>
          <c:showCatName val="0"/>
          <c:showSerName val="0"/>
          <c:showPercent val="0"/>
          <c:showBubbleSize val="0"/>
        </c:dLbls>
        <c:marker val="1"/>
        <c:smooth val="0"/>
        <c:axId val="550410616"/>
        <c:axId val="550411008"/>
      </c:lineChart>
      <c:dateAx>
        <c:axId val="550410616"/>
        <c:scaling>
          <c:orientation val="minMax"/>
        </c:scaling>
        <c:delete val="1"/>
        <c:axPos val="b"/>
        <c:numFmt formatCode="ge" sourceLinked="1"/>
        <c:majorTickMark val="none"/>
        <c:minorTickMark val="none"/>
        <c:tickLblPos val="none"/>
        <c:crossAx val="550411008"/>
        <c:crosses val="autoZero"/>
        <c:auto val="1"/>
        <c:lblOffset val="100"/>
        <c:baseTimeUnit val="years"/>
      </c:dateAx>
      <c:valAx>
        <c:axId val="5504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1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14.08</c:v>
                </c:pt>
                <c:pt idx="1">
                  <c:v>10.73</c:v>
                </c:pt>
                <c:pt idx="2">
                  <c:v>7.62</c:v>
                </c:pt>
                <c:pt idx="3">
                  <c:v>4.5599999999999996</c:v>
                </c:pt>
                <c:pt idx="4" formatCode="#,##0.00;&quot;△&quot;#,##0.00">
                  <c:v>0</c:v>
                </c:pt>
              </c:numCache>
            </c:numRef>
          </c:val>
          <c:extLst xmlns:c16r2="http://schemas.microsoft.com/office/drawing/2015/06/chart">
            <c:ext xmlns:c16="http://schemas.microsoft.com/office/drawing/2014/chart" uri="{C3380CC4-5D6E-409C-BE32-E72D297353CC}">
              <c16:uniqueId val="{00000000-CB41-45EC-A356-E0D0D50BC0D8}"/>
            </c:ext>
          </c:extLst>
        </c:ser>
        <c:dLbls>
          <c:showLegendKey val="0"/>
          <c:showVal val="0"/>
          <c:showCatName val="0"/>
          <c:showSerName val="0"/>
          <c:showPercent val="0"/>
          <c:showBubbleSize val="0"/>
        </c:dLbls>
        <c:gapWidth val="150"/>
        <c:axId val="550412184"/>
        <c:axId val="5504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CB41-45EC-A356-E0D0D50BC0D8}"/>
            </c:ext>
          </c:extLst>
        </c:ser>
        <c:dLbls>
          <c:showLegendKey val="0"/>
          <c:showVal val="0"/>
          <c:showCatName val="0"/>
          <c:showSerName val="0"/>
          <c:showPercent val="0"/>
          <c:showBubbleSize val="0"/>
        </c:dLbls>
        <c:marker val="1"/>
        <c:smooth val="0"/>
        <c:axId val="550412184"/>
        <c:axId val="550412576"/>
      </c:lineChart>
      <c:dateAx>
        <c:axId val="550412184"/>
        <c:scaling>
          <c:orientation val="minMax"/>
        </c:scaling>
        <c:delete val="1"/>
        <c:axPos val="b"/>
        <c:numFmt formatCode="ge" sourceLinked="1"/>
        <c:majorTickMark val="none"/>
        <c:minorTickMark val="none"/>
        <c:tickLblPos val="none"/>
        <c:crossAx val="550412576"/>
        <c:crosses val="autoZero"/>
        <c:auto val="1"/>
        <c:lblOffset val="100"/>
        <c:baseTimeUnit val="years"/>
      </c:dateAx>
      <c:valAx>
        <c:axId val="5504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4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28.41</c:v>
                </c:pt>
                <c:pt idx="1">
                  <c:v>71.790000000000006</c:v>
                </c:pt>
                <c:pt idx="2">
                  <c:v>72.61</c:v>
                </c:pt>
                <c:pt idx="3">
                  <c:v>60.63</c:v>
                </c:pt>
                <c:pt idx="4">
                  <c:v>60.32</c:v>
                </c:pt>
              </c:numCache>
            </c:numRef>
          </c:val>
          <c:extLst xmlns:c16r2="http://schemas.microsoft.com/office/drawing/2015/06/chart">
            <c:ext xmlns:c16="http://schemas.microsoft.com/office/drawing/2014/chart" uri="{C3380CC4-5D6E-409C-BE32-E72D297353CC}">
              <c16:uniqueId val="{00000000-123B-4ED4-A10A-7B3C0505CCA8}"/>
            </c:ext>
          </c:extLst>
        </c:ser>
        <c:dLbls>
          <c:showLegendKey val="0"/>
          <c:showVal val="0"/>
          <c:showCatName val="0"/>
          <c:showSerName val="0"/>
          <c:showPercent val="0"/>
          <c:showBubbleSize val="0"/>
        </c:dLbls>
        <c:gapWidth val="150"/>
        <c:axId val="530859448"/>
        <c:axId val="5308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123B-4ED4-A10A-7B3C0505CCA8}"/>
            </c:ext>
          </c:extLst>
        </c:ser>
        <c:dLbls>
          <c:showLegendKey val="0"/>
          <c:showVal val="0"/>
          <c:showCatName val="0"/>
          <c:showSerName val="0"/>
          <c:showPercent val="0"/>
          <c:showBubbleSize val="0"/>
        </c:dLbls>
        <c:marker val="1"/>
        <c:smooth val="0"/>
        <c:axId val="530859448"/>
        <c:axId val="530859840"/>
      </c:lineChart>
      <c:dateAx>
        <c:axId val="530859448"/>
        <c:scaling>
          <c:orientation val="minMax"/>
        </c:scaling>
        <c:delete val="1"/>
        <c:axPos val="b"/>
        <c:numFmt formatCode="ge" sourceLinked="1"/>
        <c:majorTickMark val="none"/>
        <c:minorTickMark val="none"/>
        <c:tickLblPos val="none"/>
        <c:crossAx val="530859840"/>
        <c:crosses val="autoZero"/>
        <c:auto val="1"/>
        <c:lblOffset val="100"/>
        <c:baseTimeUnit val="years"/>
      </c:dateAx>
      <c:valAx>
        <c:axId val="530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5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581.16</c:v>
                </c:pt>
                <c:pt idx="1">
                  <c:v>237.92</c:v>
                </c:pt>
                <c:pt idx="2">
                  <c:v>243.5</c:v>
                </c:pt>
                <c:pt idx="3">
                  <c:v>281.75</c:v>
                </c:pt>
                <c:pt idx="4">
                  <c:v>283.72000000000003</c:v>
                </c:pt>
              </c:numCache>
            </c:numRef>
          </c:val>
          <c:extLst xmlns:c16r2="http://schemas.microsoft.com/office/drawing/2015/06/chart">
            <c:ext xmlns:c16="http://schemas.microsoft.com/office/drawing/2014/chart" uri="{C3380CC4-5D6E-409C-BE32-E72D297353CC}">
              <c16:uniqueId val="{00000000-E9BC-4155-B57B-CC1BFA6152C2}"/>
            </c:ext>
          </c:extLst>
        </c:ser>
        <c:dLbls>
          <c:showLegendKey val="0"/>
          <c:showVal val="0"/>
          <c:showCatName val="0"/>
          <c:showSerName val="0"/>
          <c:showPercent val="0"/>
          <c:showBubbleSize val="0"/>
        </c:dLbls>
        <c:gapWidth val="150"/>
        <c:axId val="530861408"/>
        <c:axId val="53085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E9BC-4155-B57B-CC1BFA6152C2}"/>
            </c:ext>
          </c:extLst>
        </c:ser>
        <c:dLbls>
          <c:showLegendKey val="0"/>
          <c:showVal val="0"/>
          <c:showCatName val="0"/>
          <c:showSerName val="0"/>
          <c:showPercent val="0"/>
          <c:showBubbleSize val="0"/>
        </c:dLbls>
        <c:marker val="1"/>
        <c:smooth val="0"/>
        <c:axId val="530861408"/>
        <c:axId val="530857096"/>
      </c:lineChart>
      <c:dateAx>
        <c:axId val="530861408"/>
        <c:scaling>
          <c:orientation val="minMax"/>
        </c:scaling>
        <c:delete val="1"/>
        <c:axPos val="b"/>
        <c:numFmt formatCode="ge" sourceLinked="1"/>
        <c:majorTickMark val="none"/>
        <c:minorTickMark val="none"/>
        <c:tickLblPos val="none"/>
        <c:crossAx val="530857096"/>
        <c:crosses val="autoZero"/>
        <c:auto val="1"/>
        <c:lblOffset val="100"/>
        <c:baseTimeUnit val="years"/>
      </c:dateAx>
      <c:valAx>
        <c:axId val="53085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27.06</c:v>
                </c:pt>
                <c:pt idx="1">
                  <c:v>27.06</c:v>
                </c:pt>
                <c:pt idx="2">
                  <c:v>27.06</c:v>
                </c:pt>
                <c:pt idx="3">
                  <c:v>39.58</c:v>
                </c:pt>
                <c:pt idx="4">
                  <c:v>47.92</c:v>
                </c:pt>
              </c:numCache>
            </c:numRef>
          </c:val>
          <c:extLst xmlns:c16r2="http://schemas.microsoft.com/office/drawing/2015/06/chart">
            <c:ext xmlns:c16="http://schemas.microsoft.com/office/drawing/2014/chart" uri="{C3380CC4-5D6E-409C-BE32-E72D297353CC}">
              <c16:uniqueId val="{00000000-6AE7-4710-9656-14171B23E67F}"/>
            </c:ext>
          </c:extLst>
        </c:ser>
        <c:dLbls>
          <c:showLegendKey val="0"/>
          <c:showVal val="0"/>
          <c:showCatName val="0"/>
          <c:showSerName val="0"/>
          <c:showPercent val="0"/>
          <c:showBubbleSize val="0"/>
        </c:dLbls>
        <c:gapWidth val="150"/>
        <c:axId val="530858664"/>
        <c:axId val="53086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6AE7-4710-9656-14171B23E67F}"/>
            </c:ext>
          </c:extLst>
        </c:ser>
        <c:dLbls>
          <c:showLegendKey val="0"/>
          <c:showVal val="0"/>
          <c:showCatName val="0"/>
          <c:showSerName val="0"/>
          <c:showPercent val="0"/>
          <c:showBubbleSize val="0"/>
        </c:dLbls>
        <c:marker val="1"/>
        <c:smooth val="0"/>
        <c:axId val="530858664"/>
        <c:axId val="530861016"/>
      </c:lineChart>
      <c:dateAx>
        <c:axId val="530858664"/>
        <c:scaling>
          <c:orientation val="minMax"/>
        </c:scaling>
        <c:delete val="1"/>
        <c:axPos val="b"/>
        <c:numFmt formatCode="ge" sourceLinked="1"/>
        <c:majorTickMark val="none"/>
        <c:minorTickMark val="none"/>
        <c:tickLblPos val="none"/>
        <c:crossAx val="530861016"/>
        <c:crosses val="autoZero"/>
        <c:auto val="1"/>
        <c:lblOffset val="100"/>
        <c:baseTimeUnit val="years"/>
      </c:dateAx>
      <c:valAx>
        <c:axId val="53086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5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482-4F9B-8BB0-853FB0564896}"/>
            </c:ext>
          </c:extLst>
        </c:ser>
        <c:dLbls>
          <c:showLegendKey val="0"/>
          <c:showVal val="0"/>
          <c:showCatName val="0"/>
          <c:showSerName val="0"/>
          <c:showPercent val="0"/>
          <c:showBubbleSize val="0"/>
        </c:dLbls>
        <c:gapWidth val="150"/>
        <c:axId val="530863368"/>
        <c:axId val="5308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A482-4F9B-8BB0-853FB0564896}"/>
            </c:ext>
          </c:extLst>
        </c:ser>
        <c:dLbls>
          <c:showLegendKey val="0"/>
          <c:showVal val="0"/>
          <c:showCatName val="0"/>
          <c:showSerName val="0"/>
          <c:showPercent val="0"/>
          <c:showBubbleSize val="0"/>
        </c:dLbls>
        <c:marker val="1"/>
        <c:smooth val="0"/>
        <c:axId val="530863368"/>
        <c:axId val="530856704"/>
      </c:lineChart>
      <c:dateAx>
        <c:axId val="530863368"/>
        <c:scaling>
          <c:orientation val="minMax"/>
        </c:scaling>
        <c:delete val="1"/>
        <c:axPos val="b"/>
        <c:numFmt formatCode="ge" sourceLinked="1"/>
        <c:majorTickMark val="none"/>
        <c:minorTickMark val="none"/>
        <c:tickLblPos val="none"/>
        <c:crossAx val="530856704"/>
        <c:crosses val="autoZero"/>
        <c:auto val="1"/>
        <c:lblOffset val="100"/>
        <c:baseTimeUnit val="years"/>
      </c:dateAx>
      <c:valAx>
        <c:axId val="530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78505</v>
      </c>
      <c r="AM8" s="68"/>
      <c r="AN8" s="68"/>
      <c r="AO8" s="68"/>
      <c r="AP8" s="68"/>
      <c r="AQ8" s="68"/>
      <c r="AR8" s="68"/>
      <c r="AS8" s="68"/>
      <c r="AT8" s="67">
        <f>データ!T6</f>
        <v>1209.5899999999999</v>
      </c>
      <c r="AU8" s="67"/>
      <c r="AV8" s="67"/>
      <c r="AW8" s="67"/>
      <c r="AX8" s="67"/>
      <c r="AY8" s="67"/>
      <c r="AZ8" s="67"/>
      <c r="BA8" s="67"/>
      <c r="BB8" s="67">
        <f>データ!U6</f>
        <v>64.900000000000006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0.16</v>
      </c>
      <c r="Q10" s="67"/>
      <c r="R10" s="67"/>
      <c r="S10" s="67"/>
      <c r="T10" s="67"/>
      <c r="U10" s="67"/>
      <c r="V10" s="67"/>
      <c r="W10" s="67">
        <f>データ!Q6</f>
        <v>100</v>
      </c>
      <c r="X10" s="67"/>
      <c r="Y10" s="67"/>
      <c r="Z10" s="67"/>
      <c r="AA10" s="67"/>
      <c r="AB10" s="67"/>
      <c r="AC10" s="67"/>
      <c r="AD10" s="68">
        <f>データ!R6</f>
        <v>3284</v>
      </c>
      <c r="AE10" s="68"/>
      <c r="AF10" s="68"/>
      <c r="AG10" s="68"/>
      <c r="AH10" s="68"/>
      <c r="AI10" s="68"/>
      <c r="AJ10" s="68"/>
      <c r="AK10" s="2"/>
      <c r="AL10" s="68">
        <f>データ!V6</f>
        <v>122</v>
      </c>
      <c r="AM10" s="68"/>
      <c r="AN10" s="68"/>
      <c r="AO10" s="68"/>
      <c r="AP10" s="68"/>
      <c r="AQ10" s="68"/>
      <c r="AR10" s="68"/>
      <c r="AS10" s="68"/>
      <c r="AT10" s="67">
        <f>データ!W6</f>
        <v>0.04</v>
      </c>
      <c r="AU10" s="67"/>
      <c r="AV10" s="67"/>
      <c r="AW10" s="67"/>
      <c r="AX10" s="67"/>
      <c r="AY10" s="67"/>
      <c r="AZ10" s="67"/>
      <c r="BA10" s="67"/>
      <c r="BB10" s="67">
        <f>データ!X6</f>
        <v>3050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127</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57</v>
      </c>
      <c r="N86" s="25" t="s">
        <v>58</v>
      </c>
      <c r="O86" s="25" t="str">
        <f>データ!EO6</f>
        <v>【-】</v>
      </c>
    </row>
  </sheetData>
  <sheetProtection algorithmName="SHA-512" hashValue="q3ocAU8XC3O2mq+t3NTTV3bARyDd+IvumjQpn0gUDCeoWF7VCyTFF2VXhBIw1GRGohApUrmHPen2Guwo+zIuIQ==" saltValue="Aa48ad4PFgTqqaCThTeb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52108</v>
      </c>
      <c r="D6" s="32">
        <f t="shared" si="3"/>
        <v>47</v>
      </c>
      <c r="E6" s="32">
        <f t="shared" si="3"/>
        <v>18</v>
      </c>
      <c r="F6" s="32">
        <f t="shared" si="3"/>
        <v>1</v>
      </c>
      <c r="G6" s="32">
        <f t="shared" si="3"/>
        <v>0</v>
      </c>
      <c r="H6" s="32" t="str">
        <f t="shared" si="3"/>
        <v>秋田県　由利本荘市</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0.16</v>
      </c>
      <c r="Q6" s="33">
        <f t="shared" si="3"/>
        <v>100</v>
      </c>
      <c r="R6" s="33">
        <f t="shared" si="3"/>
        <v>3284</v>
      </c>
      <c r="S6" s="33">
        <f t="shared" si="3"/>
        <v>78505</v>
      </c>
      <c r="T6" s="33">
        <f t="shared" si="3"/>
        <v>1209.5899999999999</v>
      </c>
      <c r="U6" s="33">
        <f t="shared" si="3"/>
        <v>64.900000000000006</v>
      </c>
      <c r="V6" s="33">
        <f t="shared" si="3"/>
        <v>122</v>
      </c>
      <c r="W6" s="33">
        <f t="shared" si="3"/>
        <v>0.04</v>
      </c>
      <c r="X6" s="33">
        <f t="shared" si="3"/>
        <v>3050</v>
      </c>
      <c r="Y6" s="34">
        <f>IF(Y7="",NA(),Y7)</f>
        <v>99.58</v>
      </c>
      <c r="Z6" s="34">
        <f t="shared" ref="Z6:AH6" si="4">IF(Z7="",NA(),Z7)</f>
        <v>100.05</v>
      </c>
      <c r="AA6" s="34">
        <f t="shared" si="4"/>
        <v>108.97</v>
      </c>
      <c r="AB6" s="34">
        <f t="shared" si="4"/>
        <v>108.05</v>
      </c>
      <c r="AC6" s="34">
        <f t="shared" si="4"/>
        <v>105.85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14.08</v>
      </c>
      <c r="BG6" s="34">
        <f t="shared" ref="BG6:BO6" si="7">IF(BG7="",NA(),BG7)</f>
        <v>10.73</v>
      </c>
      <c r="BH6" s="34">
        <f t="shared" si="7"/>
        <v>7.62</v>
      </c>
      <c r="BI6" s="34">
        <f t="shared" si="7"/>
        <v>4.5599999999999996</v>
      </c>
      <c r="BJ6" s="33">
        <f t="shared" si="7"/>
        <v>0</v>
      </c>
      <c r="BK6" s="34">
        <f t="shared" si="7"/>
        <v>799.41</v>
      </c>
      <c r="BL6" s="34">
        <f t="shared" si="7"/>
        <v>701.33</v>
      </c>
      <c r="BM6" s="34">
        <f t="shared" si="7"/>
        <v>663.76</v>
      </c>
      <c r="BN6" s="34">
        <f t="shared" si="7"/>
        <v>566.35</v>
      </c>
      <c r="BO6" s="34">
        <f t="shared" si="7"/>
        <v>888.8</v>
      </c>
      <c r="BP6" s="33" t="str">
        <f>IF(BP7="","",IF(BP7="-","【-】","【"&amp;SUBSTITUTE(TEXT(BP7,"#,##0.00"),"-","△")&amp;"】"))</f>
        <v>【878.58】</v>
      </c>
      <c r="BQ6" s="34">
        <f>IF(BQ7="",NA(),BQ7)</f>
        <v>28.41</v>
      </c>
      <c r="BR6" s="34">
        <f t="shared" ref="BR6:BZ6" si="8">IF(BR7="",NA(),BR7)</f>
        <v>71.790000000000006</v>
      </c>
      <c r="BS6" s="34">
        <f t="shared" si="8"/>
        <v>72.61</v>
      </c>
      <c r="BT6" s="34">
        <f t="shared" si="8"/>
        <v>60.63</v>
      </c>
      <c r="BU6" s="34">
        <f t="shared" si="8"/>
        <v>60.32</v>
      </c>
      <c r="BV6" s="34">
        <f t="shared" si="8"/>
        <v>51.57</v>
      </c>
      <c r="BW6" s="34">
        <f t="shared" si="8"/>
        <v>53.48</v>
      </c>
      <c r="BX6" s="34">
        <f t="shared" si="8"/>
        <v>53.76</v>
      </c>
      <c r="BY6" s="34">
        <f t="shared" si="8"/>
        <v>52.27</v>
      </c>
      <c r="BZ6" s="34">
        <f t="shared" si="8"/>
        <v>52.55</v>
      </c>
      <c r="CA6" s="33" t="str">
        <f>IF(CA7="","",IF(CA7="-","【-】","【"&amp;SUBSTITUTE(TEXT(CA7,"#,##0.00"),"-","△")&amp;"】"))</f>
        <v>【52.62】</v>
      </c>
      <c r="CB6" s="34">
        <f>IF(CB7="",NA(),CB7)</f>
        <v>581.16</v>
      </c>
      <c r="CC6" s="34">
        <f t="shared" ref="CC6:CK6" si="9">IF(CC7="",NA(),CC7)</f>
        <v>237.92</v>
      </c>
      <c r="CD6" s="34">
        <f t="shared" si="9"/>
        <v>243.5</v>
      </c>
      <c r="CE6" s="34">
        <f t="shared" si="9"/>
        <v>281.75</v>
      </c>
      <c r="CF6" s="34">
        <f t="shared" si="9"/>
        <v>283.72000000000003</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27.06</v>
      </c>
      <c r="CN6" s="34">
        <f t="shared" ref="CN6:CV6" si="10">IF(CN7="",NA(),CN7)</f>
        <v>27.06</v>
      </c>
      <c r="CO6" s="34">
        <f t="shared" si="10"/>
        <v>27.06</v>
      </c>
      <c r="CP6" s="34">
        <f t="shared" si="10"/>
        <v>39.58</v>
      </c>
      <c r="CQ6" s="34">
        <f t="shared" si="10"/>
        <v>47.92</v>
      </c>
      <c r="CR6" s="34">
        <f t="shared" si="10"/>
        <v>48.69</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52108</v>
      </c>
      <c r="D7" s="36">
        <v>47</v>
      </c>
      <c r="E7" s="36">
        <v>18</v>
      </c>
      <c r="F7" s="36">
        <v>1</v>
      </c>
      <c r="G7" s="36">
        <v>0</v>
      </c>
      <c r="H7" s="36" t="s">
        <v>112</v>
      </c>
      <c r="I7" s="36" t="s">
        <v>113</v>
      </c>
      <c r="J7" s="36" t="s">
        <v>114</v>
      </c>
      <c r="K7" s="36" t="s">
        <v>115</v>
      </c>
      <c r="L7" s="36" t="s">
        <v>116</v>
      </c>
      <c r="M7" s="36" t="s">
        <v>117</v>
      </c>
      <c r="N7" s="37" t="s">
        <v>118</v>
      </c>
      <c r="O7" s="37" t="s">
        <v>119</v>
      </c>
      <c r="P7" s="37">
        <v>0.16</v>
      </c>
      <c r="Q7" s="37">
        <v>100</v>
      </c>
      <c r="R7" s="37">
        <v>3284</v>
      </c>
      <c r="S7" s="37">
        <v>78505</v>
      </c>
      <c r="T7" s="37">
        <v>1209.5899999999999</v>
      </c>
      <c r="U7" s="37">
        <v>64.900000000000006</v>
      </c>
      <c r="V7" s="37">
        <v>122</v>
      </c>
      <c r="W7" s="37">
        <v>0.04</v>
      </c>
      <c r="X7" s="37">
        <v>3050</v>
      </c>
      <c r="Y7" s="37">
        <v>99.58</v>
      </c>
      <c r="Z7" s="37">
        <v>100.05</v>
      </c>
      <c r="AA7" s="37">
        <v>108.97</v>
      </c>
      <c r="AB7" s="37">
        <v>108.05</v>
      </c>
      <c r="AC7" s="37">
        <v>105.85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14.08</v>
      </c>
      <c r="BG7" s="37">
        <v>10.73</v>
      </c>
      <c r="BH7" s="37">
        <v>7.62</v>
      </c>
      <c r="BI7" s="37">
        <v>4.5599999999999996</v>
      </c>
      <c r="BJ7" s="37">
        <v>0</v>
      </c>
      <c r="BK7" s="37">
        <v>799.41</v>
      </c>
      <c r="BL7" s="37">
        <v>701.33</v>
      </c>
      <c r="BM7" s="37">
        <v>663.76</v>
      </c>
      <c r="BN7" s="37">
        <v>566.35</v>
      </c>
      <c r="BO7" s="37">
        <v>888.8</v>
      </c>
      <c r="BP7" s="37">
        <v>878.58</v>
      </c>
      <c r="BQ7" s="37">
        <v>28.41</v>
      </c>
      <c r="BR7" s="37">
        <v>71.790000000000006</v>
      </c>
      <c r="BS7" s="37">
        <v>72.61</v>
      </c>
      <c r="BT7" s="37">
        <v>60.63</v>
      </c>
      <c r="BU7" s="37">
        <v>60.32</v>
      </c>
      <c r="BV7" s="37">
        <v>51.57</v>
      </c>
      <c r="BW7" s="37">
        <v>53.48</v>
      </c>
      <c r="BX7" s="37">
        <v>53.76</v>
      </c>
      <c r="BY7" s="37">
        <v>52.27</v>
      </c>
      <c r="BZ7" s="37">
        <v>52.55</v>
      </c>
      <c r="CA7" s="37">
        <v>52.62</v>
      </c>
      <c r="CB7" s="37">
        <v>581.16</v>
      </c>
      <c r="CC7" s="37">
        <v>237.92</v>
      </c>
      <c r="CD7" s="37">
        <v>243.5</v>
      </c>
      <c r="CE7" s="37">
        <v>281.75</v>
      </c>
      <c r="CF7" s="37">
        <v>283.72000000000003</v>
      </c>
      <c r="CG7" s="37">
        <v>282.5</v>
      </c>
      <c r="CH7" s="37">
        <v>277.29000000000002</v>
      </c>
      <c r="CI7" s="37">
        <v>275.25</v>
      </c>
      <c r="CJ7" s="37">
        <v>291.01</v>
      </c>
      <c r="CK7" s="37">
        <v>292.45</v>
      </c>
      <c r="CL7" s="37">
        <v>296.38</v>
      </c>
      <c r="CM7" s="37">
        <v>27.06</v>
      </c>
      <c r="CN7" s="37">
        <v>27.06</v>
      </c>
      <c r="CO7" s="37">
        <v>27.06</v>
      </c>
      <c r="CP7" s="37">
        <v>39.58</v>
      </c>
      <c r="CQ7" s="37">
        <v>47.92</v>
      </c>
      <c r="CR7" s="37">
        <v>48.69</v>
      </c>
      <c r="CS7" s="37">
        <v>52.52</v>
      </c>
      <c r="CT7" s="37">
        <v>54.14</v>
      </c>
      <c r="CU7" s="37">
        <v>132.99</v>
      </c>
      <c r="CV7" s="37">
        <v>51.71</v>
      </c>
      <c r="CW7" s="37">
        <v>51.55</v>
      </c>
      <c r="CX7" s="37">
        <v>100</v>
      </c>
      <c r="CY7" s="37">
        <v>100</v>
      </c>
      <c r="CZ7" s="37">
        <v>100</v>
      </c>
      <c r="DA7" s="37">
        <v>100</v>
      </c>
      <c r="DB7" s="37">
        <v>100</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118</v>
      </c>
      <c r="EF7" s="37" t="s">
        <v>118</v>
      </c>
      <c r="EG7" s="37" t="s">
        <v>118</v>
      </c>
      <c r="EH7" s="37" t="s">
        <v>118</v>
      </c>
      <c r="EI7" s="37" t="s">
        <v>118</v>
      </c>
      <c r="EJ7" s="37" t="s">
        <v>118</v>
      </c>
      <c r="EK7" s="37" t="s">
        <v>118</v>
      </c>
      <c r="EL7" s="37" t="s">
        <v>118</v>
      </c>
      <c r="EM7" s="37" t="s">
        <v>118</v>
      </c>
      <c r="EN7" s="37" t="s">
        <v>118</v>
      </c>
      <c r="EO7" s="37" t="s">
        <v>118</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2018-12-03T09:43:07Z</dcterms:created>
  <dcterms:modified xsi:type="dcterms:W3CDTF">2019-01-21T02:48:50Z</dcterms:modified>
  <cp:category/>
</cp:coreProperties>
</file>