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mpXy7+dYnKVkGtH1duqO2moLjeWJgyM9F/bF/YAqq6yXpfro416ri26YoQ3AZUY2M6wDPsGhjN4faEHntDaSxQ==" workbookSaltValue="nuciakedMPluuqAz9Gl1Y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AD8" i="4"/>
  <c r="P8" i="4"/>
  <c r="I8" i="4"/>
  <c r="B8" i="4"/>
  <c r="C10" i="5" l="1"/>
  <c r="D10" i="5"/>
  <c r="E10" i="5"/>
  <c r="B10" i="5"/>
</calcChain>
</file>

<file path=xl/sharedStrings.xml><?xml version="1.0" encoding="utf-8"?>
<sst xmlns="http://schemas.openxmlformats.org/spreadsheetml/2006/main" count="251" uniqueCount="124">
  <si>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</si>
  <si>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</si>
  <si>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</si>
  <si>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</si>
  <si>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</si>
  <si>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</si>
  <si>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</si>
  <si>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</si>
  <si>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</si>
  <si>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</si>
  <si>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</si>
  <si>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</si>
  <si>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</si>
  <si>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</si>
  <si>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</si>
  <si>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</si>
  <si>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</si>
  <si>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</si>
  <si>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</si>
  <si>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</si>
  <si>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</si>
  <si>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</si>
  <si>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</si>
  <si>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</si>
  <si>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</si>
  <si>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</si>
  <si>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</si>
  <si>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</si>
  <si>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</si>
  <si>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</si>
  <si>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</si>
  <si>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</si>
  <si>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</si>
  <si>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</si>
  <si>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</si>
  <si>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</si>
  <si>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</si>
  <si>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</si>
  <si>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</si>
  <si>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</si>
  <si>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</si>
  <si>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</si>
  <si>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</si>
  <si>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</si>
  <si>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</si>
  <si>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</si>
  <si>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</si>
  <si>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</si>
  <si>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</si>
  <si>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</si>
  <si>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</si>
  <si>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</si>
  <si>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</si>
  <si>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</si>
  <si>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</si>
  <si>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</si>
  <si>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</si>
  <si>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</si>
  <si>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</si>
  <si>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</si>
  <si>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</si>
  <si>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</si>
  <si>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</si>
  <si>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</si>
  <si>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</si>
  <si>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</si>
  <si>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</si>
  <si>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</si>
  <si>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</si>
  <si>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</si>
  <si>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</si>
  <si>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</si>
  <si>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</si>
  <si>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</si>
  <si>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</si>
  <si>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</si>
  <si>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</si>
  <si>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</si>
  <si>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</si>
  <si>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</si>
  <si>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</si>
  <si>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</si>
  <si>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</si>
  <si>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</si>
  <si>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</si>
  <si>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</si>
  <si>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</si>
  <si>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</si>
  <si>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</si>
  <si>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</si>
  <si>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</si>
  <si>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</si>
  <si>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</si>
  <si>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</si>
  <si>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</si>
  <si>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</si>
  <si>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</si>
  <si>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</si>
  <si>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</si>
  <si>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</si>
  <si>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</si>
  <si>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</si>
  <si>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</si>
  <si>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</si>
  <si>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</si>
  <si>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</si>
  <si>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</si>
  <si>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</si>
  <si>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</si>
  <si>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</si>
  <si>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</si>
  <si>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</si>
  <si>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</si>
  <si>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</si>
  <si>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</si>
  <si>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</si>
  <si>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</si>
  <si>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</si>
  <si>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</si>
  <si>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</si>
  <si>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</si>
  <si>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</si>
  <si>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　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1" eb="3">
      <t>ジンコウ</t>
    </rPh>
    <rPh sb="3" eb="5">
      <t>ゲンショウ</t>
    </rPh>
    <rPh sb="5" eb="7">
      <t>シャカイ</t>
    </rPh>
    <rPh sb="8" eb="9">
      <t>ムカ</t>
    </rPh>
    <rPh sb="10" eb="13">
      <t>シヨウリョウ</t>
    </rPh>
    <rPh sb="14" eb="16">
      <t>ゾウカ</t>
    </rPh>
    <rPh sb="17" eb="19">
      <t>ミコ</t>
    </rPh>
    <rPh sb="23" eb="25">
      <t>ジョウキョウ</t>
    </rPh>
    <rPh sb="31" eb="33">
      <t>コンゴ</t>
    </rPh>
    <rPh sb="169" eb="171">
      <t>テキセイ</t>
    </rPh>
    <rPh sb="172" eb="175">
      <t>シヨウリョウ</t>
    </rPh>
    <rPh sb="175" eb="177">
      <t>シュウニュウ</t>
    </rPh>
    <rPh sb="178" eb="180">
      <t>カクホ</t>
    </rPh>
    <phoneticPr fontId="4"/>
  </si>
  <si>
    <t>①収益的収支比率は前年度に比較し改善され100％を超えてはいるが、適正な使用料収入の確保や更なる費用削減を図り経営改善を図っていく必要がある。
④前年度に比較し、分流式下水道に要する経費の増加により改善したものである。今後事業実施の際は、企業債残高の推移を確認しながら事業を行う必要がある。
⑤⑥は、ほぼ類似団体平均値となっているが、今後も適正な使用料収入の確保や維持管理費の削減など経営改善を図る必要がある。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275" eb="277">
      <t>コンゴ</t>
    </rPh>
    <rPh sb="278" eb="280">
      <t>ケイエイ</t>
    </rPh>
    <rPh sb="280" eb="28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</si>
</sst>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1B-4F6B-A5F8-D44C88DC366D}"/>
            </c:ext>
          </c:extLst>
        </c:ser>
        <c:dLbls>
          <c:showLegendKey val="0"/>
          <c:showVal val="0"/>
          <c:showCatName val="0"/>
          <c:showSerName val="0"/>
          <c:showPercent val="0"/>
          <c:showBubbleSize val="0"/>
        </c:dLbls>
        <c:gapWidth val="150"/>
        <c:axId val="469447656"/>
        <c:axId val="4694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71B-4F6B-A5F8-D44C88DC366D}"/>
            </c:ext>
          </c:extLst>
        </c:ser>
        <c:dLbls>
          <c:showLegendKey val="0"/>
          <c:showVal val="0"/>
          <c:showCatName val="0"/>
          <c:showSerName val="0"/>
          <c:showPercent val="0"/>
          <c:showBubbleSize val="0"/>
        </c:dLbls>
        <c:marker val="1"/>
        <c:smooth val="0"/>
        <c:axId val="469447656"/>
        <c:axId val="469446872"/>
      </c:lineChart>
      <c:dateAx>
        <c:axId val="469447656"/>
        <c:scaling>
          <c:orientation val="minMax"/>
        </c:scaling>
        <c:delete val="1"/>
        <c:axPos val="b"/>
        <c:numFmt formatCode="ge" sourceLinked="1"/>
        <c:majorTickMark val="none"/>
        <c:minorTickMark val="none"/>
        <c:tickLblPos val="none"/>
        <c:crossAx val="469446872"/>
        <c:crosses val="autoZero"/>
        <c:auto val="1"/>
        <c:lblOffset val="100"/>
        <c:baseTimeUnit val="years"/>
      </c:dateAx>
      <c:valAx>
        <c:axId val="46944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98.84</c:v>
                </c:pt>
                <c:pt idx="1">
                  <c:v>98.84</c:v>
                </c:pt>
                <c:pt idx="2">
                  <c:v>101.16</c:v>
                </c:pt>
                <c:pt idx="3">
                  <c:v>53.33</c:v>
                </c:pt>
                <c:pt idx="4">
                  <c:v>52.73</c:v>
                </c:pt>
              </c:numCache>
            </c:numRef>
          </c:val>
          <c:extLst xmlns:c16r2="http://schemas.microsoft.com/office/drawing/2015/06/chart">
            <c:ext xmlns:c16="http://schemas.microsoft.com/office/drawing/2014/chart" uri="{C3380CC4-5D6E-409C-BE32-E72D297353CC}">
              <c16:uniqueId val="{00000000-F245-4696-A2F0-E24DB1432EDD}"/>
            </c:ext>
          </c:extLst>
        </c:ser>
        <c:dLbls>
          <c:showLegendKey val="0"/>
          <c:showVal val="0"/>
          <c:showCatName val="0"/>
          <c:showSerName val="0"/>
          <c:showPercent val="0"/>
          <c:showBubbleSize val="0"/>
        </c:dLbls>
        <c:gapWidth val="150"/>
        <c:axId val="469450792"/>
        <c:axId val="46944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F245-4696-A2F0-E24DB1432EDD}"/>
            </c:ext>
          </c:extLst>
        </c:ser>
        <c:dLbls>
          <c:showLegendKey val="0"/>
          <c:showVal val="0"/>
          <c:showCatName val="0"/>
          <c:showSerName val="0"/>
          <c:showPercent val="0"/>
          <c:showBubbleSize val="0"/>
        </c:dLbls>
        <c:marker val="1"/>
        <c:smooth val="0"/>
        <c:axId val="469450792"/>
        <c:axId val="469449224"/>
      </c:lineChart>
      <c:dateAx>
        <c:axId val="469450792"/>
        <c:scaling>
          <c:orientation val="minMax"/>
        </c:scaling>
        <c:delete val="1"/>
        <c:axPos val="b"/>
        <c:numFmt formatCode="ge" sourceLinked="1"/>
        <c:majorTickMark val="none"/>
        <c:minorTickMark val="none"/>
        <c:tickLblPos val="none"/>
        <c:crossAx val="469449224"/>
        <c:crosses val="autoZero"/>
        <c:auto val="1"/>
        <c:lblOffset val="100"/>
        <c:baseTimeUnit val="years"/>
      </c:dateAx>
      <c:valAx>
        <c:axId val="46944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7A7-41C6-99AB-E24C1BF5EB5B}"/>
            </c:ext>
          </c:extLst>
        </c:ser>
        <c:dLbls>
          <c:showLegendKey val="0"/>
          <c:showVal val="0"/>
          <c:showCatName val="0"/>
          <c:showSerName val="0"/>
          <c:showPercent val="0"/>
          <c:showBubbleSize val="0"/>
        </c:dLbls>
        <c:gapWidth val="150"/>
        <c:axId val="617860032"/>
        <c:axId val="61785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A7A7-41C6-99AB-E24C1BF5EB5B}"/>
            </c:ext>
          </c:extLst>
        </c:ser>
        <c:dLbls>
          <c:showLegendKey val="0"/>
          <c:showVal val="0"/>
          <c:showCatName val="0"/>
          <c:showSerName val="0"/>
          <c:showPercent val="0"/>
          <c:showBubbleSize val="0"/>
        </c:dLbls>
        <c:marker val="1"/>
        <c:smooth val="0"/>
        <c:axId val="617860032"/>
        <c:axId val="617859640"/>
      </c:lineChart>
      <c:dateAx>
        <c:axId val="617860032"/>
        <c:scaling>
          <c:orientation val="minMax"/>
        </c:scaling>
        <c:delete val="1"/>
        <c:axPos val="b"/>
        <c:numFmt formatCode="ge" sourceLinked="1"/>
        <c:majorTickMark val="none"/>
        <c:minorTickMark val="none"/>
        <c:tickLblPos val="none"/>
        <c:crossAx val="617859640"/>
        <c:crosses val="autoZero"/>
        <c:auto val="1"/>
        <c:lblOffset val="100"/>
        <c:baseTimeUnit val="years"/>
      </c:dateAx>
      <c:valAx>
        <c:axId val="6178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82.75</c:v>
                </c:pt>
                <c:pt idx="1">
                  <c:v>79.180000000000007</c:v>
                </c:pt>
                <c:pt idx="2">
                  <c:v>80.25</c:v>
                </c:pt>
                <c:pt idx="3">
                  <c:v>79.25</c:v>
                </c:pt>
                <c:pt idx="4">
                  <c:v>100.39</c:v>
                </c:pt>
              </c:numCache>
            </c:numRef>
          </c:val>
          <c:extLst xmlns:c16r2="http://schemas.microsoft.com/office/drawing/2015/06/chart">
            <c:ext xmlns:c16="http://schemas.microsoft.com/office/drawing/2014/chart" uri="{C3380CC4-5D6E-409C-BE32-E72D297353CC}">
              <c16:uniqueId val="{00000000-8B29-4475-AECE-A0901760EBA8}"/>
            </c:ext>
          </c:extLst>
        </c:ser>
        <c:dLbls>
          <c:showLegendKey val="0"/>
          <c:showVal val="0"/>
          <c:showCatName val="0"/>
          <c:showSerName val="0"/>
          <c:showPercent val="0"/>
          <c:showBubbleSize val="0"/>
        </c:dLbls>
        <c:gapWidth val="150"/>
        <c:axId val="469445696"/>
        <c:axId val="4694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29-4475-AECE-A0901760EBA8}"/>
            </c:ext>
          </c:extLst>
        </c:ser>
        <c:dLbls>
          <c:showLegendKey val="0"/>
          <c:showVal val="0"/>
          <c:showCatName val="0"/>
          <c:showSerName val="0"/>
          <c:showPercent val="0"/>
          <c:showBubbleSize val="0"/>
        </c:dLbls>
        <c:marker val="1"/>
        <c:smooth val="0"/>
        <c:axId val="469445696"/>
        <c:axId val="469445304"/>
      </c:lineChart>
      <c:dateAx>
        <c:axId val="469445696"/>
        <c:scaling>
          <c:orientation val="minMax"/>
        </c:scaling>
        <c:delete val="1"/>
        <c:axPos val="b"/>
        <c:numFmt formatCode="ge" sourceLinked="1"/>
        <c:majorTickMark val="none"/>
        <c:minorTickMark val="none"/>
        <c:tickLblPos val="none"/>
        <c:crossAx val="469445304"/>
        <c:crosses val="autoZero"/>
        <c:auto val="1"/>
        <c:lblOffset val="100"/>
        <c:baseTimeUnit val="years"/>
      </c:dateAx>
      <c:valAx>
        <c:axId val="4694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9A-4617-8809-866FF4D1D88D}"/>
            </c:ext>
          </c:extLst>
        </c:ser>
        <c:dLbls>
          <c:showLegendKey val="0"/>
          <c:showVal val="0"/>
          <c:showCatName val="0"/>
          <c:showSerName val="0"/>
          <c:showPercent val="0"/>
          <c:showBubbleSize val="0"/>
        </c:dLbls>
        <c:gapWidth val="150"/>
        <c:axId val="469444128"/>
        <c:axId val="46944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9A-4617-8809-866FF4D1D88D}"/>
            </c:ext>
          </c:extLst>
        </c:ser>
        <c:dLbls>
          <c:showLegendKey val="0"/>
          <c:showVal val="0"/>
          <c:showCatName val="0"/>
          <c:showSerName val="0"/>
          <c:showPercent val="0"/>
          <c:showBubbleSize val="0"/>
        </c:dLbls>
        <c:marker val="1"/>
        <c:smooth val="0"/>
        <c:axId val="469444128"/>
        <c:axId val="469443736"/>
      </c:lineChart>
      <c:dateAx>
        <c:axId val="469444128"/>
        <c:scaling>
          <c:orientation val="minMax"/>
        </c:scaling>
        <c:delete val="1"/>
        <c:axPos val="b"/>
        <c:numFmt formatCode="ge" sourceLinked="1"/>
        <c:majorTickMark val="none"/>
        <c:minorTickMark val="none"/>
        <c:tickLblPos val="none"/>
        <c:crossAx val="469443736"/>
        <c:crosses val="autoZero"/>
        <c:auto val="1"/>
        <c:lblOffset val="100"/>
        <c:baseTimeUnit val="years"/>
      </c:dateAx>
      <c:valAx>
        <c:axId val="46944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70-403F-8B7E-65BD0DB5F9A5}"/>
            </c:ext>
          </c:extLst>
        </c:ser>
        <c:dLbls>
          <c:showLegendKey val="0"/>
          <c:showVal val="0"/>
          <c:showCatName val="0"/>
          <c:showSerName val="0"/>
          <c:showPercent val="0"/>
          <c:showBubbleSize val="0"/>
        </c:dLbls>
        <c:gapWidth val="150"/>
        <c:axId val="469442560"/>
        <c:axId val="4694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70-403F-8B7E-65BD0DB5F9A5}"/>
            </c:ext>
          </c:extLst>
        </c:ser>
        <c:dLbls>
          <c:showLegendKey val="0"/>
          <c:showVal val="0"/>
          <c:showCatName val="0"/>
          <c:showSerName val="0"/>
          <c:showPercent val="0"/>
          <c:showBubbleSize val="0"/>
        </c:dLbls>
        <c:marker val="1"/>
        <c:smooth val="0"/>
        <c:axId val="469442560"/>
        <c:axId val="469442168"/>
      </c:lineChart>
      <c:dateAx>
        <c:axId val="469442560"/>
        <c:scaling>
          <c:orientation val="minMax"/>
        </c:scaling>
        <c:delete val="1"/>
        <c:axPos val="b"/>
        <c:numFmt formatCode="ge" sourceLinked="1"/>
        <c:majorTickMark val="none"/>
        <c:minorTickMark val="none"/>
        <c:tickLblPos val="none"/>
        <c:crossAx val="469442168"/>
        <c:crosses val="autoZero"/>
        <c:auto val="1"/>
        <c:lblOffset val="100"/>
        <c:baseTimeUnit val="years"/>
      </c:dateAx>
      <c:valAx>
        <c:axId val="4694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C3-423F-896A-B3B3710F8E84}"/>
            </c:ext>
          </c:extLst>
        </c:ser>
        <c:dLbls>
          <c:showLegendKey val="0"/>
          <c:showVal val="0"/>
          <c:showCatName val="0"/>
          <c:showSerName val="0"/>
          <c:showPercent val="0"/>
          <c:showBubbleSize val="0"/>
        </c:dLbls>
        <c:gapWidth val="150"/>
        <c:axId val="469440992"/>
        <c:axId val="46944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C3-423F-896A-B3B3710F8E84}"/>
            </c:ext>
          </c:extLst>
        </c:ser>
        <c:dLbls>
          <c:showLegendKey val="0"/>
          <c:showVal val="0"/>
          <c:showCatName val="0"/>
          <c:showSerName val="0"/>
          <c:showPercent val="0"/>
          <c:showBubbleSize val="0"/>
        </c:dLbls>
        <c:marker val="1"/>
        <c:smooth val="0"/>
        <c:axId val="469440992"/>
        <c:axId val="469440600"/>
      </c:lineChart>
      <c:dateAx>
        <c:axId val="469440992"/>
        <c:scaling>
          <c:orientation val="minMax"/>
        </c:scaling>
        <c:delete val="1"/>
        <c:axPos val="b"/>
        <c:numFmt formatCode="ge" sourceLinked="1"/>
        <c:majorTickMark val="none"/>
        <c:minorTickMark val="none"/>
        <c:tickLblPos val="none"/>
        <c:crossAx val="469440600"/>
        <c:crosses val="autoZero"/>
        <c:auto val="1"/>
        <c:lblOffset val="100"/>
        <c:baseTimeUnit val="years"/>
      </c:dateAx>
      <c:valAx>
        <c:axId val="46944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84-4813-B136-4B4F5B5D10CD}"/>
            </c:ext>
          </c:extLst>
        </c:ser>
        <c:dLbls>
          <c:showLegendKey val="0"/>
          <c:showVal val="0"/>
          <c:showCatName val="0"/>
          <c:showSerName val="0"/>
          <c:showPercent val="0"/>
          <c:showBubbleSize val="0"/>
        </c:dLbls>
        <c:gapWidth val="150"/>
        <c:axId val="469439032"/>
        <c:axId val="46943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84-4813-B136-4B4F5B5D10CD}"/>
            </c:ext>
          </c:extLst>
        </c:ser>
        <c:dLbls>
          <c:showLegendKey val="0"/>
          <c:showVal val="0"/>
          <c:showCatName val="0"/>
          <c:showSerName val="0"/>
          <c:showPercent val="0"/>
          <c:showBubbleSize val="0"/>
        </c:dLbls>
        <c:marker val="1"/>
        <c:smooth val="0"/>
        <c:axId val="469439032"/>
        <c:axId val="469438640"/>
      </c:lineChart>
      <c:dateAx>
        <c:axId val="469439032"/>
        <c:scaling>
          <c:orientation val="minMax"/>
        </c:scaling>
        <c:delete val="1"/>
        <c:axPos val="b"/>
        <c:numFmt formatCode="ge" sourceLinked="1"/>
        <c:majorTickMark val="none"/>
        <c:minorTickMark val="none"/>
        <c:tickLblPos val="none"/>
        <c:crossAx val="469438640"/>
        <c:crosses val="autoZero"/>
        <c:auto val="1"/>
        <c:lblOffset val="100"/>
        <c:baseTimeUnit val="years"/>
      </c:dateAx>
      <c:valAx>
        <c:axId val="4694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711.59</c:v>
                </c:pt>
                <c:pt idx="1">
                  <c:v>554.65</c:v>
                </c:pt>
                <c:pt idx="2">
                  <c:v>392.31</c:v>
                </c:pt>
                <c:pt idx="3">
                  <c:v>216.74</c:v>
                </c:pt>
                <c:pt idx="4" formatCode="#,##0.00;&quot;△&quot;#,##0.00">
                  <c:v>0</c:v>
                </c:pt>
              </c:numCache>
            </c:numRef>
          </c:val>
          <c:extLst xmlns:c16r2="http://schemas.microsoft.com/office/drawing/2015/06/chart">
            <c:ext xmlns:c16="http://schemas.microsoft.com/office/drawing/2014/chart" uri="{C3380CC4-5D6E-409C-BE32-E72D297353CC}">
              <c16:uniqueId val="{00000000-96D3-4B86-87C7-E9DAD8B08BB6}"/>
            </c:ext>
          </c:extLst>
        </c:ser>
        <c:dLbls>
          <c:showLegendKey val="0"/>
          <c:showVal val="0"/>
          <c:showCatName val="0"/>
          <c:showSerName val="0"/>
          <c:showPercent val="0"/>
          <c:showBubbleSize val="0"/>
        </c:dLbls>
        <c:gapWidth val="150"/>
        <c:axId val="469437464"/>
        <c:axId val="4694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6D3-4B86-87C7-E9DAD8B08BB6}"/>
            </c:ext>
          </c:extLst>
        </c:ser>
        <c:dLbls>
          <c:showLegendKey val="0"/>
          <c:showVal val="0"/>
          <c:showCatName val="0"/>
          <c:showSerName val="0"/>
          <c:showPercent val="0"/>
          <c:showBubbleSize val="0"/>
        </c:dLbls>
        <c:marker val="1"/>
        <c:smooth val="0"/>
        <c:axId val="469437464"/>
        <c:axId val="469437072"/>
      </c:lineChart>
      <c:dateAx>
        <c:axId val="469437464"/>
        <c:scaling>
          <c:orientation val="minMax"/>
        </c:scaling>
        <c:delete val="1"/>
        <c:axPos val="b"/>
        <c:numFmt formatCode="ge" sourceLinked="1"/>
        <c:majorTickMark val="none"/>
        <c:minorTickMark val="none"/>
        <c:tickLblPos val="none"/>
        <c:crossAx val="469437072"/>
        <c:crosses val="autoZero"/>
        <c:auto val="1"/>
        <c:lblOffset val="100"/>
        <c:baseTimeUnit val="years"/>
      </c:dateAx>
      <c:valAx>
        <c:axId val="4694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41.9</c:v>
                </c:pt>
                <c:pt idx="1">
                  <c:v>63.93</c:v>
                </c:pt>
                <c:pt idx="2">
                  <c:v>64.87</c:v>
                </c:pt>
                <c:pt idx="3">
                  <c:v>63.32</c:v>
                </c:pt>
                <c:pt idx="4">
                  <c:v>63.92</c:v>
                </c:pt>
              </c:numCache>
            </c:numRef>
          </c:val>
          <c:extLst xmlns:c16r2="http://schemas.microsoft.com/office/drawing/2015/06/chart">
            <c:ext xmlns:c16="http://schemas.microsoft.com/office/drawing/2014/chart" uri="{C3380CC4-5D6E-409C-BE32-E72D297353CC}">
              <c16:uniqueId val="{00000000-77FB-44BD-9F2C-E38A2878B8CC}"/>
            </c:ext>
          </c:extLst>
        </c:ser>
        <c:dLbls>
          <c:showLegendKey val="0"/>
          <c:showVal val="0"/>
          <c:showCatName val="0"/>
          <c:showSerName val="0"/>
          <c:showPercent val="0"/>
          <c:showBubbleSize val="0"/>
        </c:dLbls>
        <c:gapWidth val="150"/>
        <c:axId val="469450400"/>
        <c:axId val="46945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77FB-44BD-9F2C-E38A2878B8CC}"/>
            </c:ext>
          </c:extLst>
        </c:ser>
        <c:dLbls>
          <c:showLegendKey val="0"/>
          <c:showVal val="0"/>
          <c:showCatName val="0"/>
          <c:showSerName val="0"/>
          <c:showPercent val="0"/>
          <c:showBubbleSize val="0"/>
        </c:dLbls>
        <c:marker val="1"/>
        <c:smooth val="0"/>
        <c:axId val="469450400"/>
        <c:axId val="469450008"/>
      </c:lineChart>
      <c:dateAx>
        <c:axId val="469450400"/>
        <c:scaling>
          <c:orientation val="minMax"/>
        </c:scaling>
        <c:delete val="1"/>
        <c:axPos val="b"/>
        <c:numFmt formatCode="ge" sourceLinked="1"/>
        <c:majorTickMark val="none"/>
        <c:minorTickMark val="none"/>
        <c:tickLblPos val="none"/>
        <c:crossAx val="469450008"/>
        <c:crosses val="autoZero"/>
        <c:auto val="1"/>
        <c:lblOffset val="100"/>
        <c:baseTimeUnit val="years"/>
      </c:dateAx>
      <c:valAx>
        <c:axId val="4694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391</c:v>
                </c:pt>
                <c:pt idx="1">
                  <c:v>265</c:v>
                </c:pt>
                <c:pt idx="2">
                  <c:v>263.04000000000002</c:v>
                </c:pt>
                <c:pt idx="3">
                  <c:v>268.69</c:v>
                </c:pt>
                <c:pt idx="4">
                  <c:v>266.81</c:v>
                </c:pt>
              </c:numCache>
            </c:numRef>
          </c:val>
          <c:extLst xmlns:c16r2="http://schemas.microsoft.com/office/drawing/2015/06/chart">
            <c:ext xmlns:c16="http://schemas.microsoft.com/office/drawing/2014/chart" uri="{C3380CC4-5D6E-409C-BE32-E72D297353CC}">
              <c16:uniqueId val="{00000000-EE65-4E7A-A990-BF6AC3065464}"/>
            </c:ext>
          </c:extLst>
        </c:ser>
        <c:dLbls>
          <c:showLegendKey val="0"/>
          <c:showVal val="0"/>
          <c:showCatName val="0"/>
          <c:showSerName val="0"/>
          <c:showPercent val="0"/>
          <c:showBubbleSize val="0"/>
        </c:dLbls>
        <c:gapWidth val="150"/>
        <c:axId val="469439424"/>
        <c:axId val="46944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E65-4E7A-A990-BF6AC3065464}"/>
            </c:ext>
          </c:extLst>
        </c:ser>
        <c:dLbls>
          <c:showLegendKey val="0"/>
          <c:showVal val="0"/>
          <c:showCatName val="0"/>
          <c:showSerName val="0"/>
          <c:showPercent val="0"/>
          <c:showBubbleSize val="0"/>
        </c:dLbls>
        <c:marker val="1"/>
        <c:smooth val="0"/>
        <c:axId val="469439424"/>
        <c:axId val="469448440"/>
      </c:lineChart>
      <c:dateAx>
        <c:axId val="469439424"/>
        <c:scaling>
          <c:orientation val="minMax"/>
        </c:scaling>
        <c:delete val="1"/>
        <c:axPos val="b"/>
        <c:numFmt formatCode="ge" sourceLinked="1"/>
        <c:majorTickMark val="none"/>
        <c:minorTickMark val="none"/>
        <c:tickLblPos val="none"/>
        <c:crossAx val="469448440"/>
        <c:crosses val="autoZero"/>
        <c:auto val="1"/>
        <c:lblOffset val="100"/>
        <c:baseTimeUnit val="years"/>
      </c:dateAx>
      <c:valAx>
        <c:axId val="46944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7">
        <f>データ!S6</f>
        <v>78505</v>
      </c>
      <c r="AM8" s="67"/>
      <c r="AN8" s="67"/>
      <c r="AO8" s="67"/>
      <c r="AP8" s="67"/>
      <c r="AQ8" s="67"/>
      <c r="AR8" s="67"/>
      <c r="AS8" s="67"/>
      <c r="AT8" s="66">
        <f>データ!T6</f>
        <v>1209.5899999999999</v>
      </c>
      <c r="AU8" s="66"/>
      <c r="AV8" s="66"/>
      <c r="AW8" s="66"/>
      <c r="AX8" s="66"/>
      <c r="AY8" s="66"/>
      <c r="AZ8" s="66"/>
      <c r="BA8" s="66"/>
      <c r="BB8" s="66">
        <f>データ!U6</f>
        <v>64.900000000000006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0.55000000000000004</v>
      </c>
      <c r="Q10" s="66"/>
      <c r="R10" s="66"/>
      <c r="S10" s="66"/>
      <c r="T10" s="66"/>
      <c r="U10" s="66"/>
      <c r="V10" s="66"/>
      <c r="W10" s="66">
        <f>データ!Q6</f>
        <v>100</v>
      </c>
      <c r="X10" s="66"/>
      <c r="Y10" s="66"/>
      <c r="Z10" s="66"/>
      <c r="AA10" s="66"/>
      <c r="AB10" s="66"/>
      <c r="AC10" s="66"/>
      <c r="AD10" s="67">
        <f>データ!R6</f>
        <v>3284</v>
      </c>
      <c r="AE10" s="67"/>
      <c r="AF10" s="67"/>
      <c r="AG10" s="67"/>
      <c r="AH10" s="67"/>
      <c r="AI10" s="67"/>
      <c r="AJ10" s="67"/>
      <c r="AK10" s="2"/>
      <c r="AL10" s="67">
        <f>データ!V6</f>
        <v>426</v>
      </c>
      <c r="AM10" s="67"/>
      <c r="AN10" s="67"/>
      <c r="AO10" s="67"/>
      <c r="AP10" s="67"/>
      <c r="AQ10" s="67"/>
      <c r="AR10" s="67"/>
      <c r="AS10" s="67"/>
      <c r="AT10" s="66">
        <f>データ!W6</f>
        <v>0.01</v>
      </c>
      <c r="AU10" s="66"/>
      <c r="AV10" s="66"/>
      <c r="AW10" s="66"/>
      <c r="AX10" s="66"/>
      <c r="AY10" s="66"/>
      <c r="AZ10" s="66"/>
      <c r="BA10" s="66"/>
      <c r="BB10" s="66">
        <f>データ!X6</f>
        <v>42600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4qNU9UFJHTfUQb44dUNG2l75bvmtTrlxYIgW2f6qMqlUTvFOygFIE+HYQflovMT+QjnADdMPn5OHVrDFWpRyDw==" saltValue="qfjK8ozEekFeblI6gAEb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67</v>
      </c>
      <c r="B4" s="29"/>
      <c r="C4" s="29"/>
      <c r="D4" s="29"/>
      <c r="E4" s="29"/>
      <c r="F4" s="29"/>
      <c r="G4" s="29"/>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52108</v>
      </c>
      <c r="D6" s="32">
        <f t="shared" si="3"/>
        <v>47</v>
      </c>
      <c r="E6" s="32">
        <f t="shared" si="3"/>
        <v>18</v>
      </c>
      <c r="F6" s="32">
        <f t="shared" si="3"/>
        <v>0</v>
      </c>
      <c r="G6" s="32">
        <f t="shared" si="3"/>
        <v>0</v>
      </c>
      <c r="H6" s="32" t="str">
        <f t="shared" si="3"/>
        <v>秋田県　由利本荘市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0.55000000000000004</v>
      </c>
      <c r="Q6" s="33">
        <f t="shared" si="3"/>
        <v>100</v>
      </c>
      <c r="R6" s="33">
        <f t="shared" si="3"/>
        <v>3284</v>
      </c>
      <c r="S6" s="33">
        <f t="shared" si="3"/>
        <v>78505</v>
      </c>
      <c r="T6" s="33">
        <f t="shared" si="3"/>
        <v>1209.5899999999999</v>
      </c>
      <c r="U6" s="33">
        <f t="shared" si="3"/>
        <v>64.900000000000006</v>
      </c>
      <c r="V6" s="33">
        <f t="shared" si="3"/>
        <v>426</v>
      </c>
      <c r="W6" s="33">
        <f t="shared" si="3"/>
        <v>0.01</v>
      </c>
      <c r="X6" s="33">
        <f t="shared" si="3"/>
        <v>42600</v>
      </c>
      <c r="Y6" s="34">
        <f>IF(Y7="",NA(),Y7)</f>
        <v>82.75</v>
      </c>
      <c r="Z6" s="34">
        <f t="shared" ref="Z6:AH6" si="4">IF(Z7="",NA(),Z7)</f>
        <v>79.180000000000007</v>
      </c>
      <c r="AA6" s="34">
        <f t="shared" si="4"/>
        <v>80.25</v>
      </c>
      <c r="AB6" s="34">
        <f t="shared" si="4"/>
        <v>79.25</v>
      </c>
      <c r="AC6" s="34">
        <f t="shared" si="4"/>
        <v>100.39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711.59</v>
      </c>
      <c r="BG6" s="34">
        <f t="shared" ref="BG6:BO6" si="7">IF(BG7="",NA(),BG7)</f>
        <v>554.65</v>
      </c>
      <c r="BH6" s="34">
        <f t="shared" si="7"/>
        <v>392.31</v>
      </c>
      <c r="BI6" s="34">
        <f t="shared" si="7"/>
        <v>216.74</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41.9</v>
      </c>
      <c r="BR6" s="34">
        <f t="shared" ref="BR6:BZ6" si="8">IF(BR7="",NA(),BR7)</f>
        <v>63.93</v>
      </c>
      <c r="BS6" s="34">
        <f t="shared" si="8"/>
        <v>64.87</v>
      </c>
      <c r="BT6" s="34">
        <f t="shared" si="8"/>
        <v>63.32</v>
      </c>
      <c r="BU6" s="34">
        <f t="shared" si="8"/>
        <v>63.92</v>
      </c>
      <c r="BV6" s="34">
        <f t="shared" si="8"/>
        <v>58.53</v>
      </c>
      <c r="BW6" s="34">
        <f t="shared" si="8"/>
        <v>57.93</v>
      </c>
      <c r="BX6" s="34">
        <f t="shared" si="8"/>
        <v>57.03</v>
      </c>
      <c r="BY6" s="34">
        <f t="shared" si="8"/>
        <v>55.84</v>
      </c>
      <c r="BZ6" s="34">
        <f t="shared" si="8"/>
        <v>57.08</v>
      </c>
      <c r="CA6" s="33" t="str">
        <f>IF(CA7="","",IF(CA7="-","【-】","【"&amp;SUBSTITUTE(TEXT(CA7,"#,##0.00"),"-","△")&amp;"】"))</f>
        <v>【60.55】</v>
      </c>
      <c r="CB6" s="34">
        <f>IF(CB7="",NA(),CB7)</f>
        <v>391</v>
      </c>
      <c r="CC6" s="34">
        <f t="shared" ref="CC6:CK6" si="9">IF(CC7="",NA(),CC7)</f>
        <v>265</v>
      </c>
      <c r="CD6" s="34">
        <f t="shared" si="9"/>
        <v>263.04000000000002</v>
      </c>
      <c r="CE6" s="34">
        <f t="shared" si="9"/>
        <v>268.69</v>
      </c>
      <c r="CF6" s="34">
        <f t="shared" si="9"/>
        <v>266.81</v>
      </c>
      <c r="CG6" s="34">
        <f t="shared" si="9"/>
        <v>266.57</v>
      </c>
      <c r="CH6" s="34">
        <f t="shared" si="9"/>
        <v>276.93</v>
      </c>
      <c r="CI6" s="34">
        <f t="shared" si="9"/>
        <v>283.73</v>
      </c>
      <c r="CJ6" s="34">
        <f t="shared" si="9"/>
        <v>287.57</v>
      </c>
      <c r="CK6" s="34">
        <f t="shared" si="9"/>
        <v>286.86</v>
      </c>
      <c r="CL6" s="33" t="str">
        <f>IF(CL7="","",IF(CL7="-","【-】","【"&amp;SUBSTITUTE(TEXT(CL7,"#,##0.00"),"-","△")&amp;"】"))</f>
        <v>【269.12】</v>
      </c>
      <c r="CM6" s="34">
        <f>IF(CM7="",NA(),CM7)</f>
        <v>98.84</v>
      </c>
      <c r="CN6" s="34">
        <f t="shared" ref="CN6:CV6" si="10">IF(CN7="",NA(),CN7)</f>
        <v>98.84</v>
      </c>
      <c r="CO6" s="34">
        <f t="shared" si="10"/>
        <v>101.16</v>
      </c>
      <c r="CP6" s="34">
        <f t="shared" si="10"/>
        <v>53.33</v>
      </c>
      <c r="CQ6" s="34">
        <f t="shared" si="10"/>
        <v>52.73</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52108</v>
      </c>
      <c r="D7" s="36">
        <v>47</v>
      </c>
      <c r="E7" s="36">
        <v>18</v>
      </c>
      <c r="F7" s="36">
        <v>0</v>
      </c>
      <c r="G7" s="36">
        <v>0</v>
      </c>
      <c r="H7" s="36" t="s">
        <v>108</v>
      </c>
      <c r="I7" s="36" t="s">
        <v>109</v>
      </c>
      <c r="J7" s="36" t="s">
        <v>110</v>
      </c>
      <c r="K7" s="36" t="s">
        <v>111</v>
      </c>
      <c r="L7" s="36" t="s">
        <v>112</v>
      </c>
      <c r="M7" s="36" t="s">
        <v>113</v>
      </c>
      <c r="N7" s="37" t="s">
        <v>114</v>
      </c>
      <c r="O7" s="37" t="s">
        <v>115</v>
      </c>
      <c r="P7" s="37">
        <v>0.55000000000000004</v>
      </c>
      <c r="Q7" s="37">
        <v>100</v>
      </c>
      <c r="R7" s="37">
        <v>3284</v>
      </c>
      <c r="S7" s="37">
        <v>78505</v>
      </c>
      <c r="T7" s="37">
        <v>1209.5899999999999</v>
      </c>
      <c r="U7" s="37">
        <v>64.900000000000006</v>
      </c>
      <c r="V7" s="37">
        <v>426</v>
      </c>
      <c r="W7" s="37">
        <v>0.01</v>
      </c>
      <c r="X7" s="37">
        <v>42600</v>
      </c>
      <c r="Y7" s="37">
        <v>82.75</v>
      </c>
      <c r="Z7" s="37">
        <v>79.180000000000007</v>
      </c>
      <c r="AA7" s="37">
        <v>80.25</v>
      </c>
      <c r="AB7" s="37">
        <v>79.25</v>
      </c>
      <c r="AC7" s="37">
        <v>100.39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711.59</v>
      </c>
      <c r="BG7" s="37">
        <v>554.65</v>
      </c>
      <c r="BH7" s="37">
        <v>392.31</v>
      </c>
      <c r="BI7" s="37">
        <v>216.74</v>
      </c>
      <c r="BJ7" s="37">
        <v>0</v>
      </c>
      <c r="BK7" s="37">
        <v>446.63</v>
      </c>
      <c r="BL7" s="37">
        <v>416.91</v>
      </c>
      <c r="BM7" s="37">
        <v>392.19</v>
      </c>
      <c r="BN7" s="37">
        <v>413.5</v>
      </c>
      <c r="BO7" s="37">
        <v>407.42</v>
      </c>
      <c r="BP7" s="37">
        <v>329.28</v>
      </c>
      <c r="BQ7" s="37">
        <v>41.9</v>
      </c>
      <c r="BR7" s="37">
        <v>63.93</v>
      </c>
      <c r="BS7" s="37">
        <v>64.87</v>
      </c>
      <c r="BT7" s="37">
        <v>63.32</v>
      </c>
      <c r="BU7" s="37">
        <v>63.92</v>
      </c>
      <c r="BV7" s="37">
        <v>58.53</v>
      </c>
      <c r="BW7" s="37">
        <v>57.93</v>
      </c>
      <c r="BX7" s="37">
        <v>57.03</v>
      </c>
      <c r="BY7" s="37">
        <v>55.84</v>
      </c>
      <c r="BZ7" s="37">
        <v>57.08</v>
      </c>
      <c r="CA7" s="37">
        <v>60.55</v>
      </c>
      <c r="CB7" s="37">
        <v>391</v>
      </c>
      <c r="CC7" s="37">
        <v>265</v>
      </c>
      <c r="CD7" s="37">
        <v>263.04000000000002</v>
      </c>
      <c r="CE7" s="37">
        <v>268.69</v>
      </c>
      <c r="CF7" s="37">
        <v>266.81</v>
      </c>
      <c r="CG7" s="37">
        <v>266.57</v>
      </c>
      <c r="CH7" s="37">
        <v>276.93</v>
      </c>
      <c r="CI7" s="37">
        <v>283.73</v>
      </c>
      <c r="CJ7" s="37">
        <v>287.57</v>
      </c>
      <c r="CK7" s="37">
        <v>286.86</v>
      </c>
      <c r="CL7" s="37">
        <v>269.12</v>
      </c>
      <c r="CM7" s="37">
        <v>98.84</v>
      </c>
      <c r="CN7" s="37">
        <v>98.84</v>
      </c>
      <c r="CO7" s="37">
        <v>101.16</v>
      </c>
      <c r="CP7" s="37">
        <v>53.33</v>
      </c>
      <c r="CQ7" s="37">
        <v>52.73</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2018-12-03T09:38:05Z</dcterms:created>
  <dcterms:modified xsi:type="dcterms:W3CDTF">2019-01-21T02:53:27Z</dcterms:modified>
  <cp:category/>
</cp:coreProperties>
</file>