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hpfi01\由利本荘市\1000000000-市長部局\1035000000-建設部\1035200000-上下水道課\移行\経営比較分析表\【29年度決算】H31.1経営比較分析表\02.提出\"/>
    </mc:Choice>
  </mc:AlternateContent>
  <workbookProtection workbookAlgorithmName="SHA-512" workbookHashValue="yzjbCaRGmV+2XwK4X5TF7kYesdZSoYxxGNyCsT56pJTT5GA9Bw5ycyxDCI59mRSQ3eEqeirKEklX8/OWh7nwuw==" workbookSaltValue="1m5Hr8y6wHo3tPk6IXLkf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<sst xmlns="http://schemas.openxmlformats.org/spreadsheetml/2006/main" count="240" uniqueCount="126">
  <si>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</si>
  <si>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</si>
  <si>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</si>
  <si>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</si>
  <si>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</si>
  <si>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</si>
  <si>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</si>
  <si>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</si>
  <si>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</si>
  <si>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</si>
  <si>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</si>
  <si>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</si>
  <si>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</si>
  <si>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</si>
  <si>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</si>
  <si>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</si>
  <si>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</si>
  <si>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</si>
  <si>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</si>
  <si>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</si>
  <si>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</si>
  <si>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</si>
  <si>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</si>
  <si>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</si>
  <si>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</si>
  <si>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</si>
  <si>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</si>
  <si>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</si>
  <si>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</si>
  <si>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</si>
  <si>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</si>
  <si>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</si>
  <si>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</si>
  <si>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</si>
  <si>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</si>
  <si>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</si>
  <si>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</si>
  <si>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</si>
  <si>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</si>
  <si>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</si>
  <si>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</si>
  <si>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</si>
  <si>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</si>
  <si>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</si>
  <si>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</si>
  <si>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</si>
  <si>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</si>
  <si>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</si>
  <si>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</si>
  <si>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</si>
  <si>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</si>
  <si>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</si>
  <si>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</si>
  <si>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</si>
  <si>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</si>
  <si>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</si>
  <si>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</si>
  <si>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</si>
  <si>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</si>
  <si>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</si>
  <si>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</si>
  <si>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</si>
  <si>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</si>
  <si>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</si>
  <si>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</si>
  <si>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</si>
  <si>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</si>
  <si>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</si>
  <si>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</si>
  <si>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</si>
  <si>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</si>
  <si>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</si>
  <si>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</si>
  <si>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</si>
  <si>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</si>
  <si>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</si>
  <si>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</si>
  <si>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</si>
  <si>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</si>
  <si>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</si>
  <si>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</si>
  <si>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</si>
  <si>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</si>
  <si>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</si>
  <si>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</si>
  <si>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</si>
  <si>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</si>
  <si>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</si>
  <si>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</si>
  <si>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</si>
  <si>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</si>
  <si>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</si>
  <si>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</si>
  <si>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</si>
  <si>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</si>
  <si>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</si>
  <si>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</si>
  <si>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</si>
  <si>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</si>
  <si>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</si>
  <si>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</si>
  <si>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</si>
  <si>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</si>
  <si>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</si>
  <si>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</si>
  <si>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</si>
  <si>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</si>
  <si>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</si>
  <si>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</si>
  <si>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</si>
  <si>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</si>
  <si>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</si>
  <si>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</si>
  <si>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</si>
  <si>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</si>
  <si>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</si>
  <si>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</si>
  <si>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</si>
  <si>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</si>
  <si>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</si>
  <si>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</si>
  <si>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</si>
  <si>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</si>
  <si>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管渠耐用年数まで至っていないが、将来の改築等を見据え財源を確保しつつ、投資計画に沿った更新を行う必要がある。</t>
    <phoneticPr fontId="4"/>
  </si>
  <si>
    <t>　人口減少社会を迎え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水洗化率の向上や処理施設の統廃合による維持管理費の削減等を積極的に推進することが必要である。</t>
    <phoneticPr fontId="4"/>
  </si>
  <si>
    <t>①収益的収支比率は、前年度に比較し繰入金の増加により改善。人口減少による料金収入が減少しているため、今後水洗化率の向上や更なる費用削減を図り経営改善を図っていく必要がある。
④前年度に比較し、分流式下水道に要する経費の増加により改善したものである。今後事業実施の際は、企業債残高の推移を確認しながら事業を行う必要がある。
⑤⑥前年度に比較し、基準内繰入金の分流式下水道に要する経費の増加により改善したものである。今後も引き続き維持管理費の削減や接続率の向上による有収水量を増加させる取組など経営改善を図る必要がある。
⑦⑧は、類似団体平均値と比べ劣っているため、今後も引き続き排水設備工事に対する補助金交付や広報掲載、戸別訪問による普及活動を行い水洗化率向上に努める。</t>
    <rPh sb="29" eb="31">
      <t>ジンコウ</t>
    </rPh>
    <rPh sb="31" eb="33">
      <t>ゲンショウ</t>
    </rPh>
    <rPh sb="36" eb="38">
      <t>リョウキン</t>
    </rPh>
    <rPh sb="38" eb="40">
      <t>シュウニュウ</t>
    </rPh>
    <rPh sb="41" eb="43">
      <t>ゲンショウ</t>
    </rPh>
    <rPh sb="211" eb="212">
      <t>ヒ</t>
    </rPh>
    <rPh sb="213" eb="214">
      <t>ツヅ</t>
    </rPh>
    <rPh sb="312" eb="314">
      <t>コベツ</t>
    </rPh>
    <rPh sb="314" eb="316">
      <t>ホウモン</t>
    </rPh>
    <rPh sb="319" eb="321">
      <t>フキュウ</t>
    </rPh>
    <rPh sb="321" eb="323">
      <t>カツドウ</t>
    </rPh>
    <rPh sb="324" eb="32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</si>
</sst>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CCC-4423-8FBC-21D078B9842C}"/>
            </c:ext>
          </c:extLst>
        </c:ser>
        <c:dLbls>
          <c:showLegendKey val="0"/>
          <c:showVal val="0"/>
          <c:showCatName val="0"/>
          <c:showSerName val="0"/>
          <c:showPercent val="0"/>
          <c:showBubbleSize val="0"/>
        </c:dLbls>
        <c:gapWidth val="150"/>
        <c:axId val="531142184"/>
        <c:axId val="53114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c:v>0.01</c:v>
                </c:pt>
                <c:pt idx="4" formatCode="#,##0.00;&quot;△&quot;#,##0.00">
                  <c:v>0</c:v>
                </c:pt>
              </c:numCache>
            </c:numRef>
          </c:val>
          <c:smooth val="0"/>
          <c:extLst xmlns:c16r2="http://schemas.microsoft.com/office/drawing/2015/06/chart">
            <c:ext xmlns:c16="http://schemas.microsoft.com/office/drawing/2014/chart" uri="{C3380CC4-5D6E-409C-BE32-E72D297353CC}">
              <c16:uniqueId val="{00000001-6CCC-4423-8FBC-21D078B9842C}"/>
            </c:ext>
          </c:extLst>
        </c:ser>
        <c:dLbls>
          <c:showLegendKey val="0"/>
          <c:showVal val="0"/>
          <c:showCatName val="0"/>
          <c:showSerName val="0"/>
          <c:showPercent val="0"/>
          <c:showBubbleSize val="0"/>
        </c:dLbls>
        <c:marker val="1"/>
        <c:smooth val="0"/>
        <c:axId val="531142184"/>
        <c:axId val="531142576"/>
      </c:lineChart>
      <c:dateAx>
        <c:axId val="531142184"/>
        <c:scaling>
          <c:orientation val="minMax"/>
        </c:scaling>
        <c:delete val="1"/>
        <c:axPos val="b"/>
        <c:numFmt formatCode="ge" sourceLinked="1"/>
        <c:majorTickMark val="none"/>
        <c:minorTickMark val="none"/>
        <c:tickLblPos val="none"/>
        <c:crossAx val="531142576"/>
        <c:crosses val="autoZero"/>
        <c:auto val="1"/>
        <c:lblOffset val="100"/>
        <c:baseTimeUnit val="years"/>
      </c:dateAx>
      <c:valAx>
        <c:axId val="53114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1421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33.770000000000003</c:v>
                </c:pt>
                <c:pt idx="1">
                  <c:v>31.17</c:v>
                </c:pt>
                <c:pt idx="2">
                  <c:v>24.68</c:v>
                </c:pt>
                <c:pt idx="3">
                  <c:v>24.68</c:v>
                </c:pt>
                <c:pt idx="4">
                  <c:v>27.27</c:v>
                </c:pt>
              </c:numCache>
            </c:numRef>
          </c:val>
          <c:extLst xmlns:c16r2="http://schemas.microsoft.com/office/drawing/2015/06/chart">
            <c:ext xmlns:c16="http://schemas.microsoft.com/office/drawing/2014/chart" uri="{C3380CC4-5D6E-409C-BE32-E72D297353CC}">
              <c16:uniqueId val="{00000000-DE4E-4430-AA0F-97647FEC25B9}"/>
            </c:ext>
          </c:extLst>
        </c:ser>
        <c:dLbls>
          <c:showLegendKey val="0"/>
          <c:showVal val="0"/>
          <c:showCatName val="0"/>
          <c:showSerName val="0"/>
          <c:showPercent val="0"/>
          <c:showBubbleSize val="0"/>
        </c:dLbls>
        <c:gapWidth val="150"/>
        <c:axId val="521330136"/>
        <c:axId val="52133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37.950000000000003</c:v>
                </c:pt>
                <c:pt idx="2">
                  <c:v>34.92</c:v>
                </c:pt>
                <c:pt idx="3">
                  <c:v>36.44</c:v>
                </c:pt>
                <c:pt idx="4">
                  <c:v>34.29</c:v>
                </c:pt>
              </c:numCache>
            </c:numRef>
          </c:val>
          <c:smooth val="0"/>
          <c:extLst xmlns:c16r2="http://schemas.microsoft.com/office/drawing/2015/06/chart">
            <c:ext xmlns:c16="http://schemas.microsoft.com/office/drawing/2014/chart" uri="{C3380CC4-5D6E-409C-BE32-E72D297353CC}">
              <c16:uniqueId val="{00000001-DE4E-4430-AA0F-97647FEC25B9}"/>
            </c:ext>
          </c:extLst>
        </c:ser>
        <c:dLbls>
          <c:showLegendKey val="0"/>
          <c:showVal val="0"/>
          <c:showCatName val="0"/>
          <c:showSerName val="0"/>
          <c:showPercent val="0"/>
          <c:showBubbleSize val="0"/>
        </c:dLbls>
        <c:marker val="1"/>
        <c:smooth val="0"/>
        <c:axId val="521330136"/>
        <c:axId val="521330528"/>
      </c:lineChart>
      <c:dateAx>
        <c:axId val="521330136"/>
        <c:scaling>
          <c:orientation val="minMax"/>
        </c:scaling>
        <c:delete val="1"/>
        <c:axPos val="b"/>
        <c:numFmt formatCode="ge" sourceLinked="1"/>
        <c:majorTickMark val="none"/>
        <c:minorTickMark val="none"/>
        <c:tickLblPos val="none"/>
        <c:crossAx val="521330528"/>
        <c:crosses val="autoZero"/>
        <c:auto val="1"/>
        <c:lblOffset val="100"/>
        <c:baseTimeUnit val="years"/>
      </c:dateAx>
      <c:valAx>
        <c:axId val="5213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33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82.35</c:v>
                </c:pt>
                <c:pt idx="1">
                  <c:v>81.05</c:v>
                </c:pt>
                <c:pt idx="2">
                  <c:v>80</c:v>
                </c:pt>
                <c:pt idx="3">
                  <c:v>73.47</c:v>
                </c:pt>
                <c:pt idx="4">
                  <c:v>88.54</c:v>
                </c:pt>
              </c:numCache>
            </c:numRef>
          </c:val>
          <c:extLst xmlns:c16r2="http://schemas.microsoft.com/office/drawing/2015/06/chart">
            <c:ext xmlns:c16="http://schemas.microsoft.com/office/drawing/2014/chart" uri="{C3380CC4-5D6E-409C-BE32-E72D297353CC}">
              <c16:uniqueId val="{00000000-D755-46E7-B2AA-6BC151AF6751}"/>
            </c:ext>
          </c:extLst>
        </c:ser>
        <c:dLbls>
          <c:showLegendKey val="0"/>
          <c:showVal val="0"/>
          <c:showCatName val="0"/>
          <c:showSerName val="0"/>
          <c:showPercent val="0"/>
          <c:showBubbleSize val="0"/>
        </c:dLbls>
        <c:gapWidth val="150"/>
        <c:axId val="533413552"/>
        <c:axId val="53341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87.19</c:v>
                </c:pt>
                <c:pt idx="1">
                  <c:v>88.2</c:v>
                </c:pt>
                <c:pt idx="2">
                  <c:v>88.64</c:v>
                </c:pt>
                <c:pt idx="3">
                  <c:v>89.93</c:v>
                </c:pt>
                <c:pt idx="4">
                  <c:v>89.88</c:v>
                </c:pt>
              </c:numCache>
            </c:numRef>
          </c:val>
          <c:smooth val="0"/>
          <c:extLst xmlns:c16r2="http://schemas.microsoft.com/office/drawing/2015/06/chart">
            <c:ext xmlns:c16="http://schemas.microsoft.com/office/drawing/2014/chart" uri="{C3380CC4-5D6E-409C-BE32-E72D297353CC}">
              <c16:uniqueId val="{00000001-D755-46E7-B2AA-6BC151AF6751}"/>
            </c:ext>
          </c:extLst>
        </c:ser>
        <c:dLbls>
          <c:showLegendKey val="0"/>
          <c:showVal val="0"/>
          <c:showCatName val="0"/>
          <c:showSerName val="0"/>
          <c:showPercent val="0"/>
          <c:showBubbleSize val="0"/>
        </c:dLbls>
        <c:marker val="1"/>
        <c:smooth val="0"/>
        <c:axId val="533413552"/>
        <c:axId val="533413944"/>
      </c:lineChart>
      <c:dateAx>
        <c:axId val="533413552"/>
        <c:scaling>
          <c:orientation val="minMax"/>
        </c:scaling>
        <c:delete val="1"/>
        <c:axPos val="b"/>
        <c:numFmt formatCode="ge" sourceLinked="1"/>
        <c:majorTickMark val="none"/>
        <c:minorTickMark val="none"/>
        <c:tickLblPos val="none"/>
        <c:crossAx val="533413944"/>
        <c:crosses val="autoZero"/>
        <c:auto val="1"/>
        <c:lblOffset val="100"/>
        <c:baseTimeUnit val="years"/>
      </c:dateAx>
      <c:valAx>
        <c:axId val="53341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41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62.94</c:v>
                </c:pt>
                <c:pt idx="1">
                  <c:v>60.47</c:v>
                </c:pt>
                <c:pt idx="2">
                  <c:v>47.77</c:v>
                </c:pt>
                <c:pt idx="3">
                  <c:v>64.599999999999994</c:v>
                </c:pt>
                <c:pt idx="4">
                  <c:v>89.65</c:v>
                </c:pt>
              </c:numCache>
            </c:numRef>
          </c:val>
          <c:extLst xmlns:c16r2="http://schemas.microsoft.com/office/drawing/2015/06/chart">
            <c:ext xmlns:c16="http://schemas.microsoft.com/office/drawing/2014/chart" uri="{C3380CC4-5D6E-409C-BE32-E72D297353CC}">
              <c16:uniqueId val="{00000000-DC32-44D6-97CC-A60C1BA43A8A}"/>
            </c:ext>
          </c:extLst>
        </c:ser>
        <c:dLbls>
          <c:showLegendKey val="0"/>
          <c:showVal val="0"/>
          <c:showCatName val="0"/>
          <c:showSerName val="0"/>
          <c:showPercent val="0"/>
          <c:showBubbleSize val="0"/>
        </c:dLbls>
        <c:gapWidth val="150"/>
        <c:axId val="471044792"/>
        <c:axId val="47104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32-44D6-97CC-A60C1BA43A8A}"/>
            </c:ext>
          </c:extLst>
        </c:ser>
        <c:dLbls>
          <c:showLegendKey val="0"/>
          <c:showVal val="0"/>
          <c:showCatName val="0"/>
          <c:showSerName val="0"/>
          <c:showPercent val="0"/>
          <c:showBubbleSize val="0"/>
        </c:dLbls>
        <c:marker val="1"/>
        <c:smooth val="0"/>
        <c:axId val="471044792"/>
        <c:axId val="471045184"/>
      </c:lineChart>
      <c:dateAx>
        <c:axId val="471044792"/>
        <c:scaling>
          <c:orientation val="minMax"/>
        </c:scaling>
        <c:delete val="1"/>
        <c:axPos val="b"/>
        <c:numFmt formatCode="ge" sourceLinked="1"/>
        <c:majorTickMark val="none"/>
        <c:minorTickMark val="none"/>
        <c:tickLblPos val="none"/>
        <c:crossAx val="471045184"/>
        <c:crosses val="autoZero"/>
        <c:auto val="1"/>
        <c:lblOffset val="100"/>
        <c:baseTimeUnit val="years"/>
      </c:dateAx>
      <c:valAx>
        <c:axId val="47104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04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DC-4AD3-A731-6DA6D5D566D1}"/>
            </c:ext>
          </c:extLst>
        </c:ser>
        <c:dLbls>
          <c:showLegendKey val="0"/>
          <c:showVal val="0"/>
          <c:showCatName val="0"/>
          <c:showSerName val="0"/>
          <c:showPercent val="0"/>
          <c:showBubbleSize val="0"/>
        </c:dLbls>
        <c:gapWidth val="150"/>
        <c:axId val="530272296"/>
        <c:axId val="53027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DC-4AD3-A731-6DA6D5D566D1}"/>
            </c:ext>
          </c:extLst>
        </c:ser>
        <c:dLbls>
          <c:showLegendKey val="0"/>
          <c:showVal val="0"/>
          <c:showCatName val="0"/>
          <c:showSerName val="0"/>
          <c:showPercent val="0"/>
          <c:showBubbleSize val="0"/>
        </c:dLbls>
        <c:marker val="1"/>
        <c:smooth val="0"/>
        <c:axId val="530272296"/>
        <c:axId val="530272688"/>
      </c:lineChart>
      <c:dateAx>
        <c:axId val="530272296"/>
        <c:scaling>
          <c:orientation val="minMax"/>
        </c:scaling>
        <c:delete val="1"/>
        <c:axPos val="b"/>
        <c:numFmt formatCode="ge" sourceLinked="1"/>
        <c:majorTickMark val="none"/>
        <c:minorTickMark val="none"/>
        <c:tickLblPos val="none"/>
        <c:crossAx val="530272688"/>
        <c:crosses val="autoZero"/>
        <c:auto val="1"/>
        <c:lblOffset val="100"/>
        <c:baseTimeUnit val="years"/>
      </c:dateAx>
      <c:valAx>
        <c:axId val="53027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27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F1-4339-93EC-0A211F95EB00}"/>
            </c:ext>
          </c:extLst>
        </c:ser>
        <c:dLbls>
          <c:showLegendKey val="0"/>
          <c:showVal val="0"/>
          <c:showCatName val="0"/>
          <c:showSerName val="0"/>
          <c:showPercent val="0"/>
          <c:showBubbleSize val="0"/>
        </c:dLbls>
        <c:gapWidth val="150"/>
        <c:axId val="530273864"/>
        <c:axId val="47412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F1-4339-93EC-0A211F95EB00}"/>
            </c:ext>
          </c:extLst>
        </c:ser>
        <c:dLbls>
          <c:showLegendKey val="0"/>
          <c:showVal val="0"/>
          <c:showCatName val="0"/>
          <c:showSerName val="0"/>
          <c:showPercent val="0"/>
          <c:showBubbleSize val="0"/>
        </c:dLbls>
        <c:marker val="1"/>
        <c:smooth val="0"/>
        <c:axId val="530273864"/>
        <c:axId val="474120064"/>
      </c:lineChart>
      <c:dateAx>
        <c:axId val="530273864"/>
        <c:scaling>
          <c:orientation val="minMax"/>
        </c:scaling>
        <c:delete val="1"/>
        <c:axPos val="b"/>
        <c:numFmt formatCode="ge" sourceLinked="1"/>
        <c:majorTickMark val="none"/>
        <c:minorTickMark val="none"/>
        <c:tickLblPos val="none"/>
        <c:crossAx val="474120064"/>
        <c:crosses val="autoZero"/>
        <c:auto val="1"/>
        <c:lblOffset val="100"/>
        <c:baseTimeUnit val="years"/>
      </c:dateAx>
      <c:valAx>
        <c:axId val="4741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27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FD-40CF-820C-1DE569CA4BBE}"/>
            </c:ext>
          </c:extLst>
        </c:ser>
        <c:dLbls>
          <c:showLegendKey val="0"/>
          <c:showVal val="0"/>
          <c:showCatName val="0"/>
          <c:showSerName val="0"/>
          <c:showPercent val="0"/>
          <c:showBubbleSize val="0"/>
        </c:dLbls>
        <c:gapWidth val="150"/>
        <c:axId val="474121240"/>
        <c:axId val="4741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FD-40CF-820C-1DE569CA4BBE}"/>
            </c:ext>
          </c:extLst>
        </c:ser>
        <c:dLbls>
          <c:showLegendKey val="0"/>
          <c:showVal val="0"/>
          <c:showCatName val="0"/>
          <c:showSerName val="0"/>
          <c:showPercent val="0"/>
          <c:showBubbleSize val="0"/>
        </c:dLbls>
        <c:marker val="1"/>
        <c:smooth val="0"/>
        <c:axId val="474121240"/>
        <c:axId val="474121632"/>
      </c:lineChart>
      <c:dateAx>
        <c:axId val="474121240"/>
        <c:scaling>
          <c:orientation val="minMax"/>
        </c:scaling>
        <c:delete val="1"/>
        <c:axPos val="b"/>
        <c:numFmt formatCode="ge" sourceLinked="1"/>
        <c:majorTickMark val="none"/>
        <c:minorTickMark val="none"/>
        <c:tickLblPos val="none"/>
        <c:crossAx val="474121632"/>
        <c:crosses val="autoZero"/>
        <c:auto val="1"/>
        <c:lblOffset val="100"/>
        <c:baseTimeUnit val="years"/>
      </c:dateAx>
      <c:valAx>
        <c:axId val="4741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12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76-45E4-85F3-1A1640383AA7}"/>
            </c:ext>
          </c:extLst>
        </c:ser>
        <c:dLbls>
          <c:showLegendKey val="0"/>
          <c:showVal val="0"/>
          <c:showCatName val="0"/>
          <c:showSerName val="0"/>
          <c:showPercent val="0"/>
          <c:showBubbleSize val="0"/>
        </c:dLbls>
        <c:gapWidth val="150"/>
        <c:axId val="410525232"/>
        <c:axId val="41052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76-45E4-85F3-1A1640383AA7}"/>
            </c:ext>
          </c:extLst>
        </c:ser>
        <c:dLbls>
          <c:showLegendKey val="0"/>
          <c:showVal val="0"/>
          <c:showCatName val="0"/>
          <c:showSerName val="0"/>
          <c:showPercent val="0"/>
          <c:showBubbleSize val="0"/>
        </c:dLbls>
        <c:marker val="1"/>
        <c:smooth val="0"/>
        <c:axId val="410525232"/>
        <c:axId val="410525624"/>
      </c:lineChart>
      <c:dateAx>
        <c:axId val="410525232"/>
        <c:scaling>
          <c:orientation val="minMax"/>
        </c:scaling>
        <c:delete val="1"/>
        <c:axPos val="b"/>
        <c:numFmt formatCode="ge" sourceLinked="1"/>
        <c:majorTickMark val="none"/>
        <c:minorTickMark val="none"/>
        <c:tickLblPos val="none"/>
        <c:crossAx val="410525624"/>
        <c:crosses val="autoZero"/>
        <c:auto val="1"/>
        <c:lblOffset val="100"/>
        <c:baseTimeUnit val="years"/>
      </c:dateAx>
      <c:valAx>
        <c:axId val="41052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52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2634.88</c:v>
                </c:pt>
                <c:pt idx="1">
                  <c:v>2255.02</c:v>
                </c:pt>
                <c:pt idx="2">
                  <c:v>1924.82</c:v>
                </c:pt>
                <c:pt idx="3">
                  <c:v>1051.3900000000001</c:v>
                </c:pt>
                <c:pt idx="4" formatCode="#,##0.00;&quot;△&quot;#,##0.00">
                  <c:v>0</c:v>
                </c:pt>
              </c:numCache>
            </c:numRef>
          </c:val>
          <c:extLst xmlns:c16r2="http://schemas.microsoft.com/office/drawing/2015/06/chart">
            <c:ext xmlns:c16="http://schemas.microsoft.com/office/drawing/2014/chart" uri="{C3380CC4-5D6E-409C-BE32-E72D297353CC}">
              <c16:uniqueId val="{00000000-8006-4F7D-84B9-BE70F686A314}"/>
            </c:ext>
          </c:extLst>
        </c:ser>
        <c:dLbls>
          <c:showLegendKey val="0"/>
          <c:showVal val="0"/>
          <c:showCatName val="0"/>
          <c:showSerName val="0"/>
          <c:showPercent val="0"/>
          <c:showBubbleSize val="0"/>
        </c:dLbls>
        <c:gapWidth val="150"/>
        <c:axId val="525639728"/>
        <c:axId val="52564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3189.89</c:v>
                </c:pt>
                <c:pt idx="1">
                  <c:v>2585.83</c:v>
                </c:pt>
                <c:pt idx="2">
                  <c:v>2464.06</c:v>
                </c:pt>
                <c:pt idx="3">
                  <c:v>1914.94</c:v>
                </c:pt>
                <c:pt idx="4">
                  <c:v>1759.36</c:v>
                </c:pt>
              </c:numCache>
            </c:numRef>
          </c:val>
          <c:smooth val="0"/>
          <c:extLst xmlns:c16r2="http://schemas.microsoft.com/office/drawing/2015/06/chart">
            <c:ext xmlns:c16="http://schemas.microsoft.com/office/drawing/2014/chart" uri="{C3380CC4-5D6E-409C-BE32-E72D297353CC}">
              <c16:uniqueId val="{00000001-8006-4F7D-84B9-BE70F686A314}"/>
            </c:ext>
          </c:extLst>
        </c:ser>
        <c:dLbls>
          <c:showLegendKey val="0"/>
          <c:showVal val="0"/>
          <c:showCatName val="0"/>
          <c:showSerName val="0"/>
          <c:showPercent val="0"/>
          <c:showBubbleSize val="0"/>
        </c:dLbls>
        <c:marker val="1"/>
        <c:smooth val="0"/>
        <c:axId val="525639728"/>
        <c:axId val="525640120"/>
      </c:lineChart>
      <c:dateAx>
        <c:axId val="525639728"/>
        <c:scaling>
          <c:orientation val="minMax"/>
        </c:scaling>
        <c:delete val="1"/>
        <c:axPos val="b"/>
        <c:numFmt formatCode="ge" sourceLinked="1"/>
        <c:majorTickMark val="none"/>
        <c:minorTickMark val="none"/>
        <c:tickLblPos val="none"/>
        <c:crossAx val="525640120"/>
        <c:crosses val="autoZero"/>
        <c:auto val="1"/>
        <c:lblOffset val="100"/>
        <c:baseTimeUnit val="years"/>
      </c:dateAx>
      <c:valAx>
        <c:axId val="52564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63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54.13</c:v>
                </c:pt>
                <c:pt idx="1">
                  <c:v>47.43</c:v>
                </c:pt>
                <c:pt idx="2">
                  <c:v>24.24</c:v>
                </c:pt>
                <c:pt idx="3">
                  <c:v>29.17</c:v>
                </c:pt>
                <c:pt idx="4">
                  <c:v>35.36</c:v>
                </c:pt>
              </c:numCache>
            </c:numRef>
          </c:val>
          <c:extLst xmlns:c16r2="http://schemas.microsoft.com/office/drawing/2015/06/chart">
            <c:ext xmlns:c16="http://schemas.microsoft.com/office/drawing/2014/chart" uri="{C3380CC4-5D6E-409C-BE32-E72D297353CC}">
              <c16:uniqueId val="{00000000-C4F9-46E6-9DFB-0B312CE96E9D}"/>
            </c:ext>
          </c:extLst>
        </c:ser>
        <c:dLbls>
          <c:showLegendKey val="0"/>
          <c:showVal val="0"/>
          <c:showCatName val="0"/>
          <c:showSerName val="0"/>
          <c:showPercent val="0"/>
          <c:showBubbleSize val="0"/>
        </c:dLbls>
        <c:gapWidth val="150"/>
        <c:axId val="253614464"/>
        <c:axId val="25361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27.92</c:v>
                </c:pt>
                <c:pt idx="1">
                  <c:v>31.45</c:v>
                </c:pt>
                <c:pt idx="2">
                  <c:v>32.909999999999997</c:v>
                </c:pt>
                <c:pt idx="3">
                  <c:v>34.020000000000003</c:v>
                </c:pt>
                <c:pt idx="4">
                  <c:v>37.200000000000003</c:v>
                </c:pt>
              </c:numCache>
            </c:numRef>
          </c:val>
          <c:smooth val="0"/>
          <c:extLst xmlns:c16r2="http://schemas.microsoft.com/office/drawing/2015/06/chart">
            <c:ext xmlns:c16="http://schemas.microsoft.com/office/drawing/2014/chart" uri="{C3380CC4-5D6E-409C-BE32-E72D297353CC}">
              <c16:uniqueId val="{00000001-C4F9-46E6-9DFB-0B312CE96E9D}"/>
            </c:ext>
          </c:extLst>
        </c:ser>
        <c:dLbls>
          <c:showLegendKey val="0"/>
          <c:showVal val="0"/>
          <c:showCatName val="0"/>
          <c:showSerName val="0"/>
          <c:showPercent val="0"/>
          <c:showBubbleSize val="0"/>
        </c:dLbls>
        <c:marker val="1"/>
        <c:smooth val="0"/>
        <c:axId val="253614464"/>
        <c:axId val="253614856"/>
      </c:lineChart>
      <c:dateAx>
        <c:axId val="253614464"/>
        <c:scaling>
          <c:orientation val="minMax"/>
        </c:scaling>
        <c:delete val="1"/>
        <c:axPos val="b"/>
        <c:numFmt formatCode="ge" sourceLinked="1"/>
        <c:majorTickMark val="none"/>
        <c:minorTickMark val="none"/>
        <c:tickLblPos val="none"/>
        <c:crossAx val="253614856"/>
        <c:crosses val="autoZero"/>
        <c:auto val="1"/>
        <c:lblOffset val="100"/>
        <c:baseTimeUnit val="years"/>
      </c:dateAx>
      <c:valAx>
        <c:axId val="25361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318.54000000000002</c:v>
                </c:pt>
                <c:pt idx="1">
                  <c:v>365.55</c:v>
                </c:pt>
                <c:pt idx="2">
                  <c:v>712.29</c:v>
                </c:pt>
                <c:pt idx="3">
                  <c:v>590.91999999999996</c:v>
                </c:pt>
                <c:pt idx="4">
                  <c:v>488.53</c:v>
                </c:pt>
              </c:numCache>
            </c:numRef>
          </c:val>
          <c:extLst xmlns:c16r2="http://schemas.microsoft.com/office/drawing/2015/06/chart">
            <c:ext xmlns:c16="http://schemas.microsoft.com/office/drawing/2014/chart" uri="{C3380CC4-5D6E-409C-BE32-E72D297353CC}">
              <c16:uniqueId val="{00000000-342C-4DC1-814B-B72305E2058F}"/>
            </c:ext>
          </c:extLst>
        </c:ser>
        <c:dLbls>
          <c:showLegendKey val="0"/>
          <c:showVal val="0"/>
          <c:showCatName val="0"/>
          <c:showSerName val="0"/>
          <c:showPercent val="0"/>
          <c:showBubbleSize val="0"/>
        </c:dLbls>
        <c:gapWidth val="150"/>
        <c:axId val="253616032"/>
        <c:axId val="52132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602.87</c:v>
                </c:pt>
                <c:pt idx="1">
                  <c:v>588.54999999999995</c:v>
                </c:pt>
                <c:pt idx="2">
                  <c:v>561.54</c:v>
                </c:pt>
                <c:pt idx="3">
                  <c:v>553.77</c:v>
                </c:pt>
                <c:pt idx="4">
                  <c:v>508.64</c:v>
                </c:pt>
              </c:numCache>
            </c:numRef>
          </c:val>
          <c:smooth val="0"/>
          <c:extLst xmlns:c16r2="http://schemas.microsoft.com/office/drawing/2015/06/chart">
            <c:ext xmlns:c16="http://schemas.microsoft.com/office/drawing/2014/chart" uri="{C3380CC4-5D6E-409C-BE32-E72D297353CC}">
              <c16:uniqueId val="{00000001-342C-4DC1-814B-B72305E2058F}"/>
            </c:ext>
          </c:extLst>
        </c:ser>
        <c:dLbls>
          <c:showLegendKey val="0"/>
          <c:showVal val="0"/>
          <c:showCatName val="0"/>
          <c:showSerName val="0"/>
          <c:showPercent val="0"/>
          <c:showBubbleSize val="0"/>
        </c:dLbls>
        <c:marker val="1"/>
        <c:smooth val="0"/>
        <c:axId val="253616032"/>
        <c:axId val="521328960"/>
      </c:lineChart>
      <c:dateAx>
        <c:axId val="253616032"/>
        <c:scaling>
          <c:orientation val="minMax"/>
        </c:scaling>
        <c:delete val="1"/>
        <c:axPos val="b"/>
        <c:numFmt formatCode="ge" sourceLinked="1"/>
        <c:majorTickMark val="none"/>
        <c:minorTickMark val="none"/>
        <c:tickLblPos val="none"/>
        <c:crossAx val="521328960"/>
        <c:crosses val="autoZero"/>
        <c:auto val="1"/>
        <c:lblOffset val="100"/>
        <c:baseTimeUnit val="years"/>
      </c:dateAx>
      <c:valAx>
        <c:axId val="52132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4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秋田県　由利本荘市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I2</v>
      </c>
      <c r="X8" s="71"/>
      <c r="Y8" s="71"/>
      <c r="Z8" s="71"/>
      <c r="AA8" s="71"/>
      <c r="AB8" s="71"/>
      <c r="AC8" s="71"/>
      <c r="AD8" s="72" t="str">
        <f>データ!$M$6</f>
        <v>非設置</v>
      </c>
      <c r="AE8" s="72"/>
      <c r="AF8" s="72"/>
      <c r="AG8" s="72"/>
      <c r="AH8" s="72"/>
      <c r="AI8" s="72"/>
      <c r="AJ8" s="72"/>
      <c r="AK8" s="3"/>
      <c r="AL8" s="68">
        <f>データ!S6</f>
        <v>78505</v>
      </c>
      <c r="AM8" s="68"/>
      <c r="AN8" s="68"/>
      <c r="AO8" s="68"/>
      <c r="AP8" s="68"/>
      <c r="AQ8" s="68"/>
      <c r="AR8" s="68"/>
      <c r="AS8" s="68"/>
      <c r="AT8" s="67">
        <f>データ!T6</f>
        <v>1209.5899999999999</v>
      </c>
      <c r="AU8" s="67"/>
      <c r="AV8" s="67"/>
      <c r="AW8" s="67"/>
      <c r="AX8" s="67"/>
      <c r="AY8" s="67"/>
      <c r="AZ8" s="67"/>
      <c r="BA8" s="67"/>
      <c r="BB8" s="67">
        <f>データ!U6</f>
        <v>64.900000000000006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0.12</v>
      </c>
      <c r="Q10" s="67"/>
      <c r="R10" s="67"/>
      <c r="S10" s="67"/>
      <c r="T10" s="67"/>
      <c r="U10" s="67"/>
      <c r="V10" s="67"/>
      <c r="W10" s="67">
        <f>データ!Q6</f>
        <v>89.84</v>
      </c>
      <c r="X10" s="67"/>
      <c r="Y10" s="67"/>
      <c r="Z10" s="67"/>
      <c r="AA10" s="67"/>
      <c r="AB10" s="67"/>
      <c r="AC10" s="67"/>
      <c r="AD10" s="68">
        <f>データ!R6</f>
        <v>3284</v>
      </c>
      <c r="AE10" s="68"/>
      <c r="AF10" s="68"/>
      <c r="AG10" s="68"/>
      <c r="AH10" s="68"/>
      <c r="AI10" s="68"/>
      <c r="AJ10" s="68"/>
      <c r="AK10" s="2"/>
      <c r="AL10" s="68">
        <f>データ!V6</f>
        <v>96</v>
      </c>
      <c r="AM10" s="68"/>
      <c r="AN10" s="68"/>
      <c r="AO10" s="68"/>
      <c r="AP10" s="68"/>
      <c r="AQ10" s="68"/>
      <c r="AR10" s="68"/>
      <c r="AS10" s="68"/>
      <c r="AT10" s="67">
        <f>データ!W6</f>
        <v>0.17</v>
      </c>
      <c r="AU10" s="67"/>
      <c r="AV10" s="67"/>
      <c r="AW10" s="67"/>
      <c r="AX10" s="67"/>
      <c r="AY10" s="67"/>
      <c r="AZ10" s="67"/>
      <c r="BA10" s="67"/>
      <c r="BB10" s="67">
        <f>データ!X6</f>
        <v>564.71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125</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【1,943.90】</v>
      </c>
      <c r="I86" s="25" t="str">
        <f>データ!CA6</f>
        <v>【37.34】</v>
      </c>
      <c r="J86" s="25" t="str">
        <f>データ!CL6</f>
        <v>【502.45】</v>
      </c>
      <c r="K86" s="25" t="str">
        <f>データ!CW6</f>
        <v>【35.35】</v>
      </c>
      <c r="L86" s="25" t="str">
        <f>データ!DH6</f>
        <v>【89.79】</v>
      </c>
      <c r="M86" s="25" t="s">
        <v>56</v>
      </c>
      <c r="N86" s="25" t="s">
        <v>56</v>
      </c>
      <c r="O86" s="25" t="str">
        <f>データ!EO6</f>
        <v>【0.00】</v>
      </c>
    </row>
  </sheetData>
  <sheetProtection algorithmName="SHA-512" hashValue="8FZa3I9TO+CnORx6jLPLKv1T0zC8UC/C8NmiGUDS6HPDCcmJaiIOYrCoXa06KnLEiaVJHLJivQ7qb1i1pXyi5w==" saltValue="GEipOvGNZfr38oof8PzyY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52108</v>
      </c>
      <c r="D6" s="32">
        <f t="shared" si="3"/>
        <v>47</v>
      </c>
      <c r="E6" s="32">
        <f t="shared" si="3"/>
        <v>17</v>
      </c>
      <c r="F6" s="32">
        <f t="shared" si="3"/>
        <v>9</v>
      </c>
      <c r="G6" s="32">
        <f t="shared" si="3"/>
        <v>0</v>
      </c>
      <c r="H6" s="32" t="str">
        <f t="shared" si="3"/>
        <v>秋田県　由利本荘市</v>
      </c>
      <c r="I6" s="32" t="str">
        <f t="shared" si="3"/>
        <v>法非適用</v>
      </c>
      <c r="J6" s="32" t="str">
        <f t="shared" si="3"/>
        <v>下水道事業</v>
      </c>
      <c r="K6" s="32" t="str">
        <f t="shared" si="3"/>
        <v>小規模集合排水処理</v>
      </c>
      <c r="L6" s="32" t="str">
        <f t="shared" si="3"/>
        <v>I2</v>
      </c>
      <c r="M6" s="32" t="str">
        <f t="shared" si="3"/>
        <v>非設置</v>
      </c>
      <c r="N6" s="33" t="str">
        <f t="shared" si="3"/>
        <v>-</v>
      </c>
      <c r="O6" s="33" t="str">
        <f t="shared" si="3"/>
        <v>該当数値なし</v>
      </c>
      <c r="P6" s="33">
        <f t="shared" si="3"/>
        <v>0.12</v>
      </c>
      <c r="Q6" s="33">
        <f t="shared" si="3"/>
        <v>89.84</v>
      </c>
      <c r="R6" s="33">
        <f t="shared" si="3"/>
        <v>3284</v>
      </c>
      <c r="S6" s="33">
        <f t="shared" si="3"/>
        <v>78505</v>
      </c>
      <c r="T6" s="33">
        <f t="shared" si="3"/>
        <v>1209.5899999999999</v>
      </c>
      <c r="U6" s="33">
        <f t="shared" si="3"/>
        <v>64.900000000000006</v>
      </c>
      <c r="V6" s="33">
        <f t="shared" si="3"/>
        <v>96</v>
      </c>
      <c r="W6" s="33">
        <f t="shared" si="3"/>
        <v>0.17</v>
      </c>
      <c r="X6" s="33">
        <f t="shared" si="3"/>
        <v>564.71</v>
      </c>
      <c r="Y6" s="34">
        <f>IF(Y7="",NA(),Y7)</f>
        <v>62.94</v>
      </c>
      <c r="Z6" s="34">
        <f t="shared" ref="Z6:AH6" si="4">IF(Z7="",NA(),Z7)</f>
        <v>60.47</v>
      </c>
      <c r="AA6" s="34">
        <f t="shared" si="4"/>
        <v>47.77</v>
      </c>
      <c r="AB6" s="34">
        <f t="shared" si="4"/>
        <v>64.599999999999994</v>
      </c>
      <c r="AC6" s="34">
        <f t="shared" si="4"/>
        <v>89.65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2634.88</v>
      </c>
      <c r="BG6" s="34">
        <f t="shared" ref="BG6:BO6" si="7">IF(BG7="",NA(),BG7)</f>
        <v>2255.02</v>
      </c>
      <c r="BH6" s="34">
        <f t="shared" si="7"/>
        <v>1924.82</v>
      </c>
      <c r="BI6" s="34">
        <f t="shared" si="7"/>
        <v>1051.3900000000001</v>
      </c>
      <c r="BJ6" s="33">
        <f t="shared" si="7"/>
        <v>0</v>
      </c>
      <c r="BK6" s="34">
        <f t="shared" si="7"/>
        <v>3189.89</v>
      </c>
      <c r="BL6" s="34">
        <f t="shared" si="7"/>
        <v>2585.83</v>
      </c>
      <c r="BM6" s="34">
        <f t="shared" si="7"/>
        <v>2464.06</v>
      </c>
      <c r="BN6" s="34">
        <f t="shared" si="7"/>
        <v>1914.94</v>
      </c>
      <c r="BO6" s="34">
        <f t="shared" si="7"/>
        <v>1759.36</v>
      </c>
      <c r="BP6" s="33" t="str">
        <f>IF(BP7="","",IF(BP7="-","【-】","【"&amp;SUBSTITUTE(TEXT(BP7,"#,##0.00"),"-","△")&amp;"】"))</f>
        <v>【1,943.90】</v>
      </c>
      <c r="BQ6" s="34">
        <f>IF(BQ7="",NA(),BQ7)</f>
        <v>54.13</v>
      </c>
      <c r="BR6" s="34">
        <f t="shared" ref="BR6:BZ6" si="8">IF(BR7="",NA(),BR7)</f>
        <v>47.43</v>
      </c>
      <c r="BS6" s="34">
        <f t="shared" si="8"/>
        <v>24.24</v>
      </c>
      <c r="BT6" s="34">
        <f t="shared" si="8"/>
        <v>29.17</v>
      </c>
      <c r="BU6" s="34">
        <f t="shared" si="8"/>
        <v>35.36</v>
      </c>
      <c r="BV6" s="34">
        <f t="shared" si="8"/>
        <v>27.92</v>
      </c>
      <c r="BW6" s="34">
        <f t="shared" si="8"/>
        <v>31.45</v>
      </c>
      <c r="BX6" s="34">
        <f t="shared" si="8"/>
        <v>32.909999999999997</v>
      </c>
      <c r="BY6" s="34">
        <f t="shared" si="8"/>
        <v>34.020000000000003</v>
      </c>
      <c r="BZ6" s="34">
        <f t="shared" si="8"/>
        <v>37.200000000000003</v>
      </c>
      <c r="CA6" s="33" t="str">
        <f>IF(CA7="","",IF(CA7="-","【-】","【"&amp;SUBSTITUTE(TEXT(CA7,"#,##0.00"),"-","△")&amp;"】"))</f>
        <v>【37.34】</v>
      </c>
      <c r="CB6" s="34">
        <f>IF(CB7="",NA(),CB7)</f>
        <v>318.54000000000002</v>
      </c>
      <c r="CC6" s="34">
        <f t="shared" ref="CC6:CK6" si="9">IF(CC7="",NA(),CC7)</f>
        <v>365.55</v>
      </c>
      <c r="CD6" s="34">
        <f t="shared" si="9"/>
        <v>712.29</v>
      </c>
      <c r="CE6" s="34">
        <f t="shared" si="9"/>
        <v>590.91999999999996</v>
      </c>
      <c r="CF6" s="34">
        <f t="shared" si="9"/>
        <v>488.53</v>
      </c>
      <c r="CG6" s="34">
        <f t="shared" si="9"/>
        <v>602.87</v>
      </c>
      <c r="CH6" s="34">
        <f t="shared" si="9"/>
        <v>588.54999999999995</v>
      </c>
      <c r="CI6" s="34">
        <f t="shared" si="9"/>
        <v>561.54</v>
      </c>
      <c r="CJ6" s="34">
        <f t="shared" si="9"/>
        <v>553.77</v>
      </c>
      <c r="CK6" s="34">
        <f t="shared" si="9"/>
        <v>508.64</v>
      </c>
      <c r="CL6" s="33" t="str">
        <f>IF(CL7="","",IF(CL7="-","【-】","【"&amp;SUBSTITUTE(TEXT(CL7,"#,##0.00"),"-","△")&amp;"】"))</f>
        <v>【502.45】</v>
      </c>
      <c r="CM6" s="34">
        <f>IF(CM7="",NA(),CM7)</f>
        <v>33.770000000000003</v>
      </c>
      <c r="CN6" s="34">
        <f t="shared" ref="CN6:CV6" si="10">IF(CN7="",NA(),CN7)</f>
        <v>31.17</v>
      </c>
      <c r="CO6" s="34">
        <f t="shared" si="10"/>
        <v>24.68</v>
      </c>
      <c r="CP6" s="34">
        <f t="shared" si="10"/>
        <v>24.68</v>
      </c>
      <c r="CQ6" s="34">
        <f t="shared" si="10"/>
        <v>27.27</v>
      </c>
      <c r="CR6" s="34">
        <f t="shared" si="10"/>
        <v>35.64</v>
      </c>
      <c r="CS6" s="34">
        <f t="shared" si="10"/>
        <v>37.950000000000003</v>
      </c>
      <c r="CT6" s="34">
        <f t="shared" si="10"/>
        <v>34.92</v>
      </c>
      <c r="CU6" s="34">
        <f t="shared" si="10"/>
        <v>36.44</v>
      </c>
      <c r="CV6" s="34">
        <f t="shared" si="10"/>
        <v>34.29</v>
      </c>
      <c r="CW6" s="33" t="str">
        <f>IF(CW7="","",IF(CW7="-","【-】","【"&amp;SUBSTITUTE(TEXT(CW7,"#,##0.00"),"-","△")&amp;"】"))</f>
        <v>【35.35】</v>
      </c>
      <c r="CX6" s="34">
        <f>IF(CX7="",NA(),CX7)</f>
        <v>82.35</v>
      </c>
      <c r="CY6" s="34">
        <f t="shared" ref="CY6:DG6" si="11">IF(CY7="",NA(),CY7)</f>
        <v>81.05</v>
      </c>
      <c r="CZ6" s="34">
        <f t="shared" si="11"/>
        <v>80</v>
      </c>
      <c r="DA6" s="34">
        <f t="shared" si="11"/>
        <v>73.47</v>
      </c>
      <c r="DB6" s="34">
        <f t="shared" si="11"/>
        <v>88.54</v>
      </c>
      <c r="DC6" s="34">
        <f t="shared" si="11"/>
        <v>87.19</v>
      </c>
      <c r="DD6" s="34">
        <f t="shared" si="11"/>
        <v>88.2</v>
      </c>
      <c r="DE6" s="34">
        <f t="shared" si="11"/>
        <v>88.64</v>
      </c>
      <c r="DF6" s="34">
        <f t="shared" si="11"/>
        <v>89.93</v>
      </c>
      <c r="DG6" s="34">
        <f t="shared" si="11"/>
        <v>89.88</v>
      </c>
      <c r="DH6" s="33" t="str">
        <f>IF(DH7="","",IF(DH7="-","【-】","【"&amp;SUBSTITUTE(TEXT(DH7,"#,##0.00"),"-","△")&amp;"】"))</f>
        <v>【89.79】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0.01</v>
      </c>
      <c r="EL6" s="33">
        <f t="shared" si="14"/>
        <v>0</v>
      </c>
      <c r="EM6" s="34">
        <f t="shared" si="14"/>
        <v>0.01</v>
      </c>
      <c r="EN6" s="33">
        <f t="shared" si="14"/>
        <v>0</v>
      </c>
      <c r="EO6" s="33" t="str">
        <f>IF(EO7="","",IF(EO7="-","【-】","【"&amp;SUBSTITUTE(TEXT(EO7,"#,##0.00"),"-","△")&amp;"】"))</f>
        <v>【0.00】</v>
      </c>
    </row>
    <row r="7" spans="1:145" s="35" customFormat="1" x14ac:dyDescent="0.15">
      <c r="A7" s="27"/>
      <c r="B7" s="36">
        <v>2017</v>
      </c>
      <c r="C7" s="36">
        <v>52108</v>
      </c>
      <c r="D7" s="36">
        <v>47</v>
      </c>
      <c r="E7" s="36">
        <v>17</v>
      </c>
      <c r="F7" s="36">
        <v>9</v>
      </c>
      <c r="G7" s="36">
        <v>0</v>
      </c>
      <c r="H7" s="36" t="s">
        <v>110</v>
      </c>
      <c r="I7" s="36" t="s">
        <v>111</v>
      </c>
      <c r="J7" s="36" t="s">
        <v>112</v>
      </c>
      <c r="K7" s="36" t="s">
        <v>113</v>
      </c>
      <c r="L7" s="36" t="s">
        <v>114</v>
      </c>
      <c r="M7" s="36" t="s">
        <v>115</v>
      </c>
      <c r="N7" s="37" t="s">
        <v>116</v>
      </c>
      <c r="O7" s="37" t="s">
        <v>117</v>
      </c>
      <c r="P7" s="37">
        <v>0.12</v>
      </c>
      <c r="Q7" s="37">
        <v>89.84</v>
      </c>
      <c r="R7" s="37">
        <v>3284</v>
      </c>
      <c r="S7" s="37">
        <v>78505</v>
      </c>
      <c r="T7" s="37">
        <v>1209.5899999999999</v>
      </c>
      <c r="U7" s="37">
        <v>64.900000000000006</v>
      </c>
      <c r="V7" s="37">
        <v>96</v>
      </c>
      <c r="W7" s="37">
        <v>0.17</v>
      </c>
      <c r="X7" s="37">
        <v>564.71</v>
      </c>
      <c r="Y7" s="37">
        <v>62.94</v>
      </c>
      <c r="Z7" s="37">
        <v>60.47</v>
      </c>
      <c r="AA7" s="37">
        <v>47.77</v>
      </c>
      <c r="AB7" s="37">
        <v>64.599999999999994</v>
      </c>
      <c r="AC7" s="37">
        <v>89.65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2634.88</v>
      </c>
      <c r="BG7" s="37">
        <v>2255.02</v>
      </c>
      <c r="BH7" s="37">
        <v>1924.82</v>
      </c>
      <c r="BI7" s="37">
        <v>1051.3900000000001</v>
      </c>
      <c r="BJ7" s="37">
        <v>0</v>
      </c>
      <c r="BK7" s="37">
        <v>3189.89</v>
      </c>
      <c r="BL7" s="37">
        <v>2585.83</v>
      </c>
      <c r="BM7" s="37">
        <v>2464.06</v>
      </c>
      <c r="BN7" s="37">
        <v>1914.94</v>
      </c>
      <c r="BO7" s="37">
        <v>1759.36</v>
      </c>
      <c r="BP7" s="37">
        <v>1943.9</v>
      </c>
      <c r="BQ7" s="37">
        <v>54.13</v>
      </c>
      <c r="BR7" s="37">
        <v>47.43</v>
      </c>
      <c r="BS7" s="37">
        <v>24.24</v>
      </c>
      <c r="BT7" s="37">
        <v>29.17</v>
      </c>
      <c r="BU7" s="37">
        <v>35.36</v>
      </c>
      <c r="BV7" s="37">
        <v>27.92</v>
      </c>
      <c r="BW7" s="37">
        <v>31.45</v>
      </c>
      <c r="BX7" s="37">
        <v>32.909999999999997</v>
      </c>
      <c r="BY7" s="37">
        <v>34.020000000000003</v>
      </c>
      <c r="BZ7" s="37">
        <v>37.200000000000003</v>
      </c>
      <c r="CA7" s="37">
        <v>37.340000000000003</v>
      </c>
      <c r="CB7" s="37">
        <v>318.54000000000002</v>
      </c>
      <c r="CC7" s="37">
        <v>365.55</v>
      </c>
      <c r="CD7" s="37">
        <v>712.29</v>
      </c>
      <c r="CE7" s="37">
        <v>590.91999999999996</v>
      </c>
      <c r="CF7" s="37">
        <v>488.53</v>
      </c>
      <c r="CG7" s="37">
        <v>602.87</v>
      </c>
      <c r="CH7" s="37">
        <v>588.54999999999995</v>
      </c>
      <c r="CI7" s="37">
        <v>561.54</v>
      </c>
      <c r="CJ7" s="37">
        <v>553.77</v>
      </c>
      <c r="CK7" s="37">
        <v>508.64</v>
      </c>
      <c r="CL7" s="37">
        <v>502.45</v>
      </c>
      <c r="CM7" s="37">
        <v>33.770000000000003</v>
      </c>
      <c r="CN7" s="37">
        <v>31.17</v>
      </c>
      <c r="CO7" s="37">
        <v>24.68</v>
      </c>
      <c r="CP7" s="37">
        <v>24.68</v>
      </c>
      <c r="CQ7" s="37">
        <v>27.27</v>
      </c>
      <c r="CR7" s="37">
        <v>35.64</v>
      </c>
      <c r="CS7" s="37">
        <v>37.950000000000003</v>
      </c>
      <c r="CT7" s="37">
        <v>34.92</v>
      </c>
      <c r="CU7" s="37">
        <v>36.44</v>
      </c>
      <c r="CV7" s="37">
        <v>34.29</v>
      </c>
      <c r="CW7" s="37">
        <v>35.35</v>
      </c>
      <c r="CX7" s="37">
        <v>82.35</v>
      </c>
      <c r="CY7" s="37">
        <v>81.05</v>
      </c>
      <c r="CZ7" s="37">
        <v>80</v>
      </c>
      <c r="DA7" s="37">
        <v>73.47</v>
      </c>
      <c r="DB7" s="37">
        <v>88.54</v>
      </c>
      <c r="DC7" s="37">
        <v>87.19</v>
      </c>
      <c r="DD7" s="37">
        <v>88.2</v>
      </c>
      <c r="DE7" s="37">
        <v>88.64</v>
      </c>
      <c r="DF7" s="37">
        <v>89.93</v>
      </c>
      <c r="DG7" s="37">
        <v>89.88</v>
      </c>
      <c r="DH7" s="37">
        <v>89.79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0.01</v>
      </c>
      <c r="EL7" s="37">
        <v>0</v>
      </c>
      <c r="EM7" s="37">
        <v>0.01</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dcterms:created xsi:type="dcterms:W3CDTF">2018-12-03T09:36:03Z</dcterms:created>
  <dcterms:modified xsi:type="dcterms:W3CDTF">2019-01-21T02:26:39Z</dcterms:modified>
  <cp:category/>
</cp:coreProperties>
</file>