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AJC949cXYMCJFUt8x5VQMguxNNl9HBk8KBL1oj0i7I5XbMFxNuO1QkiaYPQIwQKflKNpUr/s8zFApfLBa7yQGA==" workbookSaltValue="EfUTKWpTtEkRcK70nRGDS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<sst xmlns="http://schemas.openxmlformats.org/spreadsheetml/2006/main" count="240" uniqueCount="126">
  <si>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</si>
  <si>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</si>
  <si>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</si>
  <si>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</si>
  <si>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</si>
  <si>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</si>
  <si>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</si>
  <si>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</si>
  <si>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</si>
  <si>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</si>
  <si>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</si>
  <si>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</si>
  <si>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</si>
  <si>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</si>
  <si>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</si>
  <si>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</si>
  <si>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</si>
  <si>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</si>
  <si>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</si>
  <si>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</si>
  <si>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</si>
  <si>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</si>
  <si>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</si>
  <si>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</si>
  <si>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</si>
  <si>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</si>
  <si>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</si>
  <si>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</si>
  <si>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</si>
  <si>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</si>
  <si>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</si>
  <si>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</si>
  <si>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</si>
  <si>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</si>
  <si>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</si>
  <si>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</si>
  <si>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</si>
  <si>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</si>
  <si>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</si>
  <si>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</si>
  <si>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</si>
  <si>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</si>
  <si>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</si>
  <si>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</si>
  <si>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</si>
  <si>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</si>
  <si>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</si>
  <si>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</si>
  <si>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</si>
  <si>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</si>
  <si>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</si>
  <si>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</si>
  <si>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</si>
  <si>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</si>
  <si>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</si>
  <si>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</si>
  <si>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</si>
  <si>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</si>
  <si>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</si>
  <si>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</si>
  <si>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</si>
  <si>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</si>
  <si>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</si>
  <si>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</si>
  <si>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</si>
  <si>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</si>
  <si>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</si>
  <si>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</si>
  <si>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</si>
  <si>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</si>
  <si>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</si>
  <si>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</si>
  <si>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</si>
  <si>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</si>
  <si>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</si>
  <si>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</si>
  <si>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</si>
  <si>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</si>
  <si>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</si>
  <si>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</si>
  <si>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</si>
  <si>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</si>
  <si>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</si>
  <si>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</si>
  <si>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</si>
  <si>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</si>
  <si>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</si>
  <si>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</si>
  <si>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</si>
  <si>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</si>
  <si>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</si>
  <si>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</si>
  <si>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</si>
  <si>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</si>
  <si>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</si>
  <si>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</si>
  <si>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</si>
  <si>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</si>
  <si>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</si>
  <si>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</si>
  <si>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</si>
  <si>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</si>
  <si>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</si>
  <si>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</si>
  <si>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</si>
  <si>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</si>
  <si>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</si>
  <si>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</si>
  <si>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</si>
  <si>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</si>
  <si>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</si>
  <si>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</si>
  <si>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</si>
  <si>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</si>
  <si>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</si>
  <si>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</si>
  <si>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</si>
  <si>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</si>
  <si>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</si>
  <si>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</si>
  <si>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</si>
  <si>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</si>
  <si>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</si>
  <si>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</si>
  <si>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</si>
  <si>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①前年度比較すると改善しているものの、１００％未満であることから単年度収支が赤字である。地方債償還金が高水準であり大幅な改善が見込めない。より一層の経費削減、収入確保に努める必要がある。
④分流式下水道に要する経費の増加により改善したものである。今後事業実施の際は、企業債残高の推移を確認しながら慎重に事業を行う必要がある。
⑤⑥は類似団体平均値と比べて優位となっているが、今後も維持管理費の削減や接続率の向上による有収水量を増加させる取組など経営改善を図る必要がある。
⑦⑧は類似団体平均値と比べて高くなっているが、今後も引き続き排水設備工事に対する補助金交付や広報掲載、戸別訪問による普及活動を行い水洗化率向上に努める。</t>
    <rPh sb="128" eb="130">
      <t>ジッシ</t>
    </rPh>
    <rPh sb="131" eb="132">
      <t>サイ</t>
    </rPh>
    <rPh sb="179" eb="181">
      <t>ユウイ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</si>
</sst>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2D-438D-9CE1-7E9C77B80E4A}"/>
            </c:ext>
          </c:extLst>
        </c:ser>
        <c:dLbls>
          <c:showLegendKey val="0"/>
          <c:showVal val="0"/>
          <c:showCatName val="0"/>
          <c:showSerName val="0"/>
          <c:showPercent val="0"/>
          <c:showBubbleSize val="0"/>
        </c:dLbls>
        <c:gapWidth val="150"/>
        <c:axId val="490200416"/>
        <c:axId val="49020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E02D-438D-9CE1-7E9C77B80E4A}"/>
            </c:ext>
          </c:extLst>
        </c:ser>
        <c:dLbls>
          <c:showLegendKey val="0"/>
          <c:showVal val="0"/>
          <c:showCatName val="0"/>
          <c:showSerName val="0"/>
          <c:showPercent val="0"/>
          <c:showBubbleSize val="0"/>
        </c:dLbls>
        <c:marker val="1"/>
        <c:smooth val="0"/>
        <c:axId val="490200416"/>
        <c:axId val="490200024"/>
      </c:lineChart>
      <c:dateAx>
        <c:axId val="490200416"/>
        <c:scaling>
          <c:orientation val="minMax"/>
        </c:scaling>
        <c:delete val="1"/>
        <c:axPos val="b"/>
        <c:numFmt formatCode="ge" sourceLinked="1"/>
        <c:majorTickMark val="none"/>
        <c:minorTickMark val="none"/>
        <c:tickLblPos val="none"/>
        <c:crossAx val="490200024"/>
        <c:crosses val="autoZero"/>
        <c:auto val="1"/>
        <c:lblOffset val="100"/>
        <c:baseTimeUnit val="years"/>
      </c:dateAx>
      <c:valAx>
        <c:axId val="4902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45.98</c:v>
                </c:pt>
                <c:pt idx="1">
                  <c:v>51.9</c:v>
                </c:pt>
                <c:pt idx="2">
                  <c:v>59.38</c:v>
                </c:pt>
                <c:pt idx="3">
                  <c:v>48.94</c:v>
                </c:pt>
                <c:pt idx="4">
                  <c:v>38.79</c:v>
                </c:pt>
              </c:numCache>
            </c:numRef>
          </c:val>
          <c:extLst xmlns:c16r2="http://schemas.microsoft.com/office/drawing/2015/06/chart">
            <c:ext xmlns:c16="http://schemas.microsoft.com/office/drawing/2014/chart" uri="{C3380CC4-5D6E-409C-BE32-E72D297353CC}">
              <c16:uniqueId val="{00000000-F175-404F-A4C7-DC2B1F55A42B}"/>
            </c:ext>
          </c:extLst>
        </c:ser>
        <c:dLbls>
          <c:showLegendKey val="0"/>
          <c:showVal val="0"/>
          <c:showCatName val="0"/>
          <c:showSerName val="0"/>
          <c:showPercent val="0"/>
          <c:showBubbleSize val="0"/>
        </c:dLbls>
        <c:gapWidth val="150"/>
        <c:axId val="488680552"/>
        <c:axId val="4886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F175-404F-A4C7-DC2B1F55A42B}"/>
            </c:ext>
          </c:extLst>
        </c:ser>
        <c:dLbls>
          <c:showLegendKey val="0"/>
          <c:showVal val="0"/>
          <c:showCatName val="0"/>
          <c:showSerName val="0"/>
          <c:showPercent val="0"/>
          <c:showBubbleSize val="0"/>
        </c:dLbls>
        <c:marker val="1"/>
        <c:smooth val="0"/>
        <c:axId val="488680552"/>
        <c:axId val="488680160"/>
      </c:lineChart>
      <c:dateAx>
        <c:axId val="488680552"/>
        <c:scaling>
          <c:orientation val="minMax"/>
        </c:scaling>
        <c:delete val="1"/>
        <c:axPos val="b"/>
        <c:numFmt formatCode="ge" sourceLinked="1"/>
        <c:majorTickMark val="none"/>
        <c:minorTickMark val="none"/>
        <c:tickLblPos val="none"/>
        <c:crossAx val="488680160"/>
        <c:crosses val="autoZero"/>
        <c:auto val="1"/>
        <c:lblOffset val="100"/>
        <c:baseTimeUnit val="years"/>
      </c:dateAx>
      <c:valAx>
        <c:axId val="4886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80.89</c:v>
                </c:pt>
                <c:pt idx="1">
                  <c:v>82.53</c:v>
                </c:pt>
                <c:pt idx="2">
                  <c:v>84.09</c:v>
                </c:pt>
                <c:pt idx="3">
                  <c:v>86.57</c:v>
                </c:pt>
                <c:pt idx="4">
                  <c:v>88.6</c:v>
                </c:pt>
              </c:numCache>
            </c:numRef>
          </c:val>
          <c:extLst xmlns:c16r2="http://schemas.microsoft.com/office/drawing/2015/06/chart">
            <c:ext xmlns:c16="http://schemas.microsoft.com/office/drawing/2014/chart" uri="{C3380CC4-5D6E-409C-BE32-E72D297353CC}">
              <c16:uniqueId val="{00000000-81F0-4529-9ACF-E4C4E3423FA6}"/>
            </c:ext>
          </c:extLst>
        </c:ser>
        <c:dLbls>
          <c:showLegendKey val="0"/>
          <c:showVal val="0"/>
          <c:showCatName val="0"/>
          <c:showSerName val="0"/>
          <c:showPercent val="0"/>
          <c:showBubbleSize val="0"/>
        </c:dLbls>
        <c:gapWidth val="150"/>
        <c:axId val="488683296"/>
        <c:axId val="48868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81F0-4529-9ACF-E4C4E3423FA6}"/>
            </c:ext>
          </c:extLst>
        </c:ser>
        <c:dLbls>
          <c:showLegendKey val="0"/>
          <c:showVal val="0"/>
          <c:showCatName val="0"/>
          <c:showSerName val="0"/>
          <c:showPercent val="0"/>
          <c:showBubbleSize val="0"/>
        </c:dLbls>
        <c:marker val="1"/>
        <c:smooth val="0"/>
        <c:axId val="488683296"/>
        <c:axId val="488680944"/>
      </c:lineChart>
      <c:dateAx>
        <c:axId val="488683296"/>
        <c:scaling>
          <c:orientation val="minMax"/>
        </c:scaling>
        <c:delete val="1"/>
        <c:axPos val="b"/>
        <c:numFmt formatCode="ge" sourceLinked="1"/>
        <c:majorTickMark val="none"/>
        <c:minorTickMark val="none"/>
        <c:tickLblPos val="none"/>
        <c:crossAx val="488680944"/>
        <c:crosses val="autoZero"/>
        <c:auto val="1"/>
        <c:lblOffset val="100"/>
        <c:baseTimeUnit val="years"/>
      </c:dateAx>
      <c:valAx>
        <c:axId val="4886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74.25</c:v>
                </c:pt>
                <c:pt idx="1">
                  <c:v>73.94</c:v>
                </c:pt>
                <c:pt idx="2">
                  <c:v>63.93</c:v>
                </c:pt>
                <c:pt idx="3">
                  <c:v>72.63</c:v>
                </c:pt>
                <c:pt idx="4">
                  <c:v>85.05</c:v>
                </c:pt>
              </c:numCache>
            </c:numRef>
          </c:val>
          <c:extLst xmlns:c16r2="http://schemas.microsoft.com/office/drawing/2015/06/chart">
            <c:ext xmlns:c16="http://schemas.microsoft.com/office/drawing/2014/chart" uri="{C3380CC4-5D6E-409C-BE32-E72D297353CC}">
              <c16:uniqueId val="{00000000-9738-4037-AD61-BC26F4C0514C}"/>
            </c:ext>
          </c:extLst>
        </c:ser>
        <c:dLbls>
          <c:showLegendKey val="0"/>
          <c:showVal val="0"/>
          <c:showCatName val="0"/>
          <c:showSerName val="0"/>
          <c:showPercent val="0"/>
          <c:showBubbleSize val="0"/>
        </c:dLbls>
        <c:gapWidth val="150"/>
        <c:axId val="490198848"/>
        <c:axId val="49019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38-4037-AD61-BC26F4C0514C}"/>
            </c:ext>
          </c:extLst>
        </c:ser>
        <c:dLbls>
          <c:showLegendKey val="0"/>
          <c:showVal val="0"/>
          <c:showCatName val="0"/>
          <c:showSerName val="0"/>
          <c:showPercent val="0"/>
          <c:showBubbleSize val="0"/>
        </c:dLbls>
        <c:marker val="1"/>
        <c:smooth val="0"/>
        <c:axId val="490198848"/>
        <c:axId val="490198456"/>
      </c:lineChart>
      <c:dateAx>
        <c:axId val="490198848"/>
        <c:scaling>
          <c:orientation val="minMax"/>
        </c:scaling>
        <c:delete val="1"/>
        <c:axPos val="b"/>
        <c:numFmt formatCode="ge" sourceLinked="1"/>
        <c:majorTickMark val="none"/>
        <c:minorTickMark val="none"/>
        <c:tickLblPos val="none"/>
        <c:crossAx val="490198456"/>
        <c:crosses val="autoZero"/>
        <c:auto val="1"/>
        <c:lblOffset val="100"/>
        <c:baseTimeUnit val="years"/>
      </c:dateAx>
      <c:valAx>
        <c:axId val="49019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94-41C2-8895-72D2E8E9AAE9}"/>
            </c:ext>
          </c:extLst>
        </c:ser>
        <c:dLbls>
          <c:showLegendKey val="0"/>
          <c:showVal val="0"/>
          <c:showCatName val="0"/>
          <c:showSerName val="0"/>
          <c:showPercent val="0"/>
          <c:showBubbleSize val="0"/>
        </c:dLbls>
        <c:gapWidth val="150"/>
        <c:axId val="490197280"/>
        <c:axId val="4901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94-41C2-8895-72D2E8E9AAE9}"/>
            </c:ext>
          </c:extLst>
        </c:ser>
        <c:dLbls>
          <c:showLegendKey val="0"/>
          <c:showVal val="0"/>
          <c:showCatName val="0"/>
          <c:showSerName val="0"/>
          <c:showPercent val="0"/>
          <c:showBubbleSize val="0"/>
        </c:dLbls>
        <c:marker val="1"/>
        <c:smooth val="0"/>
        <c:axId val="490197280"/>
        <c:axId val="490196888"/>
      </c:lineChart>
      <c:dateAx>
        <c:axId val="490197280"/>
        <c:scaling>
          <c:orientation val="minMax"/>
        </c:scaling>
        <c:delete val="1"/>
        <c:axPos val="b"/>
        <c:numFmt formatCode="ge" sourceLinked="1"/>
        <c:majorTickMark val="none"/>
        <c:minorTickMark val="none"/>
        <c:tickLblPos val="none"/>
        <c:crossAx val="490196888"/>
        <c:crosses val="autoZero"/>
        <c:auto val="1"/>
        <c:lblOffset val="100"/>
        <c:baseTimeUnit val="years"/>
      </c:dateAx>
      <c:valAx>
        <c:axId val="4901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89-4063-965B-E224E6846523}"/>
            </c:ext>
          </c:extLst>
        </c:ser>
        <c:dLbls>
          <c:showLegendKey val="0"/>
          <c:showVal val="0"/>
          <c:showCatName val="0"/>
          <c:showSerName val="0"/>
          <c:showPercent val="0"/>
          <c:showBubbleSize val="0"/>
        </c:dLbls>
        <c:gapWidth val="150"/>
        <c:axId val="490204336"/>
        <c:axId val="49020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89-4063-965B-E224E6846523}"/>
            </c:ext>
          </c:extLst>
        </c:ser>
        <c:dLbls>
          <c:showLegendKey val="0"/>
          <c:showVal val="0"/>
          <c:showCatName val="0"/>
          <c:showSerName val="0"/>
          <c:showPercent val="0"/>
          <c:showBubbleSize val="0"/>
        </c:dLbls>
        <c:marker val="1"/>
        <c:smooth val="0"/>
        <c:axId val="490204336"/>
        <c:axId val="490203944"/>
      </c:lineChart>
      <c:dateAx>
        <c:axId val="490204336"/>
        <c:scaling>
          <c:orientation val="minMax"/>
        </c:scaling>
        <c:delete val="1"/>
        <c:axPos val="b"/>
        <c:numFmt formatCode="ge" sourceLinked="1"/>
        <c:majorTickMark val="none"/>
        <c:minorTickMark val="none"/>
        <c:tickLblPos val="none"/>
        <c:crossAx val="490203944"/>
        <c:crosses val="autoZero"/>
        <c:auto val="1"/>
        <c:lblOffset val="100"/>
        <c:baseTimeUnit val="years"/>
      </c:dateAx>
      <c:valAx>
        <c:axId val="49020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F-48CB-86C9-6E9952D2A282}"/>
            </c:ext>
          </c:extLst>
        </c:ser>
        <c:dLbls>
          <c:showLegendKey val="0"/>
          <c:showVal val="0"/>
          <c:showCatName val="0"/>
          <c:showSerName val="0"/>
          <c:showPercent val="0"/>
          <c:showBubbleSize val="0"/>
        </c:dLbls>
        <c:gapWidth val="150"/>
        <c:axId val="532846360"/>
        <c:axId val="5328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F-48CB-86C9-6E9952D2A282}"/>
            </c:ext>
          </c:extLst>
        </c:ser>
        <c:dLbls>
          <c:showLegendKey val="0"/>
          <c:showVal val="0"/>
          <c:showCatName val="0"/>
          <c:showSerName val="0"/>
          <c:showPercent val="0"/>
          <c:showBubbleSize val="0"/>
        </c:dLbls>
        <c:marker val="1"/>
        <c:smooth val="0"/>
        <c:axId val="532846360"/>
        <c:axId val="532847144"/>
      </c:lineChart>
      <c:dateAx>
        <c:axId val="532846360"/>
        <c:scaling>
          <c:orientation val="minMax"/>
        </c:scaling>
        <c:delete val="1"/>
        <c:axPos val="b"/>
        <c:numFmt formatCode="ge" sourceLinked="1"/>
        <c:majorTickMark val="none"/>
        <c:minorTickMark val="none"/>
        <c:tickLblPos val="none"/>
        <c:crossAx val="532847144"/>
        <c:crosses val="autoZero"/>
        <c:auto val="1"/>
        <c:lblOffset val="100"/>
        <c:baseTimeUnit val="years"/>
      </c:dateAx>
      <c:valAx>
        <c:axId val="5328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D5-4B86-8218-CC55B84799EE}"/>
            </c:ext>
          </c:extLst>
        </c:ser>
        <c:dLbls>
          <c:showLegendKey val="0"/>
          <c:showVal val="0"/>
          <c:showCatName val="0"/>
          <c:showSerName val="0"/>
          <c:showPercent val="0"/>
          <c:showBubbleSize val="0"/>
        </c:dLbls>
        <c:gapWidth val="150"/>
        <c:axId val="532843616"/>
        <c:axId val="5328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D5-4B86-8218-CC55B84799EE}"/>
            </c:ext>
          </c:extLst>
        </c:ser>
        <c:dLbls>
          <c:showLegendKey val="0"/>
          <c:showVal val="0"/>
          <c:showCatName val="0"/>
          <c:showSerName val="0"/>
          <c:showPercent val="0"/>
          <c:showBubbleSize val="0"/>
        </c:dLbls>
        <c:marker val="1"/>
        <c:smooth val="0"/>
        <c:axId val="532843616"/>
        <c:axId val="532845184"/>
      </c:lineChart>
      <c:dateAx>
        <c:axId val="532843616"/>
        <c:scaling>
          <c:orientation val="minMax"/>
        </c:scaling>
        <c:delete val="1"/>
        <c:axPos val="b"/>
        <c:numFmt formatCode="ge" sourceLinked="1"/>
        <c:majorTickMark val="none"/>
        <c:minorTickMark val="none"/>
        <c:tickLblPos val="none"/>
        <c:crossAx val="532845184"/>
        <c:crosses val="autoZero"/>
        <c:auto val="1"/>
        <c:lblOffset val="100"/>
        <c:baseTimeUnit val="years"/>
      </c:dateAx>
      <c:valAx>
        <c:axId val="5328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861.76</c:v>
                </c:pt>
                <c:pt idx="1">
                  <c:v>688.21</c:v>
                </c:pt>
                <c:pt idx="2">
                  <c:v>504.34</c:v>
                </c:pt>
                <c:pt idx="3">
                  <c:v>291.52</c:v>
                </c:pt>
                <c:pt idx="4" formatCode="#,##0.00;&quot;△&quot;#,##0.00">
                  <c:v>0</c:v>
                </c:pt>
              </c:numCache>
            </c:numRef>
          </c:val>
          <c:extLst xmlns:c16r2="http://schemas.microsoft.com/office/drawing/2015/06/chart">
            <c:ext xmlns:c16="http://schemas.microsoft.com/office/drawing/2014/chart" uri="{C3380CC4-5D6E-409C-BE32-E72D297353CC}">
              <c16:uniqueId val="{00000000-D861-4FAB-9198-B794B7F9BA9D}"/>
            </c:ext>
          </c:extLst>
        </c:ser>
        <c:dLbls>
          <c:showLegendKey val="0"/>
          <c:showVal val="0"/>
          <c:showCatName val="0"/>
          <c:showSerName val="0"/>
          <c:showPercent val="0"/>
          <c:showBubbleSize val="0"/>
        </c:dLbls>
        <c:gapWidth val="150"/>
        <c:axId val="532844792"/>
        <c:axId val="5328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D861-4FAB-9198-B794B7F9BA9D}"/>
            </c:ext>
          </c:extLst>
        </c:ser>
        <c:dLbls>
          <c:showLegendKey val="0"/>
          <c:showVal val="0"/>
          <c:showCatName val="0"/>
          <c:showSerName val="0"/>
          <c:showPercent val="0"/>
          <c:showBubbleSize val="0"/>
        </c:dLbls>
        <c:marker val="1"/>
        <c:smooth val="0"/>
        <c:axId val="532844792"/>
        <c:axId val="532849496"/>
      </c:lineChart>
      <c:dateAx>
        <c:axId val="532844792"/>
        <c:scaling>
          <c:orientation val="minMax"/>
        </c:scaling>
        <c:delete val="1"/>
        <c:axPos val="b"/>
        <c:numFmt formatCode="ge" sourceLinked="1"/>
        <c:majorTickMark val="none"/>
        <c:minorTickMark val="none"/>
        <c:tickLblPos val="none"/>
        <c:crossAx val="532849496"/>
        <c:crosses val="autoZero"/>
        <c:auto val="1"/>
        <c:lblOffset val="100"/>
        <c:baseTimeUnit val="years"/>
      </c:dateAx>
      <c:valAx>
        <c:axId val="5328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76.56</c:v>
                </c:pt>
                <c:pt idx="1">
                  <c:v>76.040000000000006</c:v>
                </c:pt>
                <c:pt idx="2">
                  <c:v>77.459999999999994</c:v>
                </c:pt>
                <c:pt idx="3">
                  <c:v>76.53</c:v>
                </c:pt>
                <c:pt idx="4">
                  <c:v>88.51</c:v>
                </c:pt>
              </c:numCache>
            </c:numRef>
          </c:val>
          <c:extLst xmlns:c16r2="http://schemas.microsoft.com/office/drawing/2015/06/chart">
            <c:ext xmlns:c16="http://schemas.microsoft.com/office/drawing/2014/chart" uri="{C3380CC4-5D6E-409C-BE32-E72D297353CC}">
              <c16:uniqueId val="{00000000-77D8-4C37-AE23-8F3738CFAE61}"/>
            </c:ext>
          </c:extLst>
        </c:ser>
        <c:dLbls>
          <c:showLegendKey val="0"/>
          <c:showVal val="0"/>
          <c:showCatName val="0"/>
          <c:showSerName val="0"/>
          <c:showPercent val="0"/>
          <c:showBubbleSize val="0"/>
        </c:dLbls>
        <c:gapWidth val="150"/>
        <c:axId val="532850672"/>
        <c:axId val="5328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77D8-4C37-AE23-8F3738CFAE61}"/>
            </c:ext>
          </c:extLst>
        </c:ser>
        <c:dLbls>
          <c:showLegendKey val="0"/>
          <c:showVal val="0"/>
          <c:showCatName val="0"/>
          <c:showSerName val="0"/>
          <c:showPercent val="0"/>
          <c:showBubbleSize val="0"/>
        </c:dLbls>
        <c:marker val="1"/>
        <c:smooth val="0"/>
        <c:axId val="532850672"/>
        <c:axId val="532848320"/>
      </c:lineChart>
      <c:dateAx>
        <c:axId val="532850672"/>
        <c:scaling>
          <c:orientation val="minMax"/>
        </c:scaling>
        <c:delete val="1"/>
        <c:axPos val="b"/>
        <c:numFmt formatCode="ge" sourceLinked="1"/>
        <c:majorTickMark val="none"/>
        <c:minorTickMark val="none"/>
        <c:tickLblPos val="none"/>
        <c:crossAx val="532848320"/>
        <c:crosses val="autoZero"/>
        <c:auto val="1"/>
        <c:lblOffset val="100"/>
        <c:baseTimeUnit val="years"/>
      </c:dateAx>
      <c:valAx>
        <c:axId val="532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5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218.94</c:v>
                </c:pt>
                <c:pt idx="1">
                  <c:v>226.47</c:v>
                </c:pt>
                <c:pt idx="2">
                  <c:v>222.89</c:v>
                </c:pt>
                <c:pt idx="3">
                  <c:v>227.26</c:v>
                </c:pt>
                <c:pt idx="4">
                  <c:v>195.19</c:v>
                </c:pt>
              </c:numCache>
            </c:numRef>
          </c:val>
          <c:extLst xmlns:c16r2="http://schemas.microsoft.com/office/drawing/2015/06/chart">
            <c:ext xmlns:c16="http://schemas.microsoft.com/office/drawing/2014/chart" uri="{C3380CC4-5D6E-409C-BE32-E72D297353CC}">
              <c16:uniqueId val="{00000000-E365-4421-ABCB-5DD28745E79C}"/>
            </c:ext>
          </c:extLst>
        </c:ser>
        <c:dLbls>
          <c:showLegendKey val="0"/>
          <c:showVal val="0"/>
          <c:showCatName val="0"/>
          <c:showSerName val="0"/>
          <c:showPercent val="0"/>
          <c:showBubbleSize val="0"/>
        </c:dLbls>
        <c:gapWidth val="150"/>
        <c:axId val="488681336"/>
        <c:axId val="4886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E365-4421-ABCB-5DD28745E79C}"/>
            </c:ext>
          </c:extLst>
        </c:ser>
        <c:dLbls>
          <c:showLegendKey val="0"/>
          <c:showVal val="0"/>
          <c:showCatName val="0"/>
          <c:showSerName val="0"/>
          <c:showPercent val="0"/>
          <c:showBubbleSize val="0"/>
        </c:dLbls>
        <c:marker val="1"/>
        <c:smooth val="0"/>
        <c:axId val="488681336"/>
        <c:axId val="488681728"/>
      </c:lineChart>
      <c:dateAx>
        <c:axId val="488681336"/>
        <c:scaling>
          <c:orientation val="minMax"/>
        </c:scaling>
        <c:delete val="1"/>
        <c:axPos val="b"/>
        <c:numFmt formatCode="ge" sourceLinked="1"/>
        <c:majorTickMark val="none"/>
        <c:minorTickMark val="none"/>
        <c:tickLblPos val="none"/>
        <c:crossAx val="488681728"/>
        <c:crosses val="autoZero"/>
        <c:auto val="1"/>
        <c:lblOffset val="100"/>
        <c:baseTimeUnit val="years"/>
      </c:dateAx>
      <c:valAx>
        <c:axId val="488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8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由利本荘市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78505</v>
      </c>
      <c r="AM8" s="49"/>
      <c r="AN8" s="49"/>
      <c r="AO8" s="49"/>
      <c r="AP8" s="49"/>
      <c r="AQ8" s="49"/>
      <c r="AR8" s="49"/>
      <c r="AS8" s="49"/>
      <c r="AT8" s="44">
        <f>データ!T6</f>
        <v>1209.5899999999999</v>
      </c>
      <c r="AU8" s="44"/>
      <c r="AV8" s="44"/>
      <c r="AW8" s="44"/>
      <c r="AX8" s="44"/>
      <c r="AY8" s="44"/>
      <c r="AZ8" s="44"/>
      <c r="BA8" s="44"/>
      <c r="BB8" s="44">
        <f>データ!U6</f>
        <v>64.900000000000006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1.76</v>
      </c>
      <c r="Q10" s="44"/>
      <c r="R10" s="44"/>
      <c r="S10" s="44"/>
      <c r="T10" s="44"/>
      <c r="U10" s="44"/>
      <c r="V10" s="44"/>
      <c r="W10" s="44">
        <f>データ!Q6</f>
        <v>97.16</v>
      </c>
      <c r="X10" s="44"/>
      <c r="Y10" s="44"/>
      <c r="Z10" s="44"/>
      <c r="AA10" s="44"/>
      <c r="AB10" s="44"/>
      <c r="AC10" s="44"/>
      <c r="AD10" s="49">
        <f>データ!R6</f>
        <v>3284</v>
      </c>
      <c r="AE10" s="49"/>
      <c r="AF10" s="49"/>
      <c r="AG10" s="49"/>
      <c r="AH10" s="49"/>
      <c r="AI10" s="49"/>
      <c r="AJ10" s="49"/>
      <c r="AK10" s="2"/>
      <c r="AL10" s="49">
        <f>データ!V6</f>
        <v>1369</v>
      </c>
      <c r="AM10" s="49"/>
      <c r="AN10" s="49"/>
      <c r="AO10" s="49"/>
      <c r="AP10" s="49"/>
      <c r="AQ10" s="49"/>
      <c r="AR10" s="49"/>
      <c r="AS10" s="49"/>
      <c r="AT10" s="44">
        <f>データ!W6</f>
        <v>0.67</v>
      </c>
      <c r="AU10" s="44"/>
      <c r="AV10" s="44"/>
      <c r="AW10" s="44"/>
      <c r="AX10" s="44"/>
      <c r="AY10" s="44"/>
      <c r="AZ10" s="44"/>
      <c r="BA10" s="44"/>
      <c r="BB10" s="44">
        <f>データ!X6</f>
        <v>2043.28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O0tV3ueKaPOKH6Vpo83Y1nz8cZWmtcOIhtDzeb37PXnGSAUglEom37n6KzieVd6WW28qe/VQ0govE0XVCANEGw==" saltValue="tw6OuHhymzB6IpWFidWL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52108</v>
      </c>
      <c r="D6" s="32">
        <f t="shared" si="3"/>
        <v>47</v>
      </c>
      <c r="E6" s="32">
        <f t="shared" si="3"/>
        <v>17</v>
      </c>
      <c r="F6" s="32">
        <f t="shared" si="3"/>
        <v>6</v>
      </c>
      <c r="G6" s="32">
        <f t="shared" si="3"/>
        <v>0</v>
      </c>
      <c r="H6" s="32" t="str">
        <f t="shared" si="3"/>
        <v>秋田県　由利本荘市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1.76</v>
      </c>
      <c r="Q6" s="33">
        <f t="shared" si="3"/>
        <v>97.16</v>
      </c>
      <c r="R6" s="33">
        <f t="shared" si="3"/>
        <v>3284</v>
      </c>
      <c r="S6" s="33">
        <f t="shared" si="3"/>
        <v>78505</v>
      </c>
      <c r="T6" s="33">
        <f t="shared" si="3"/>
        <v>1209.5899999999999</v>
      </c>
      <c r="U6" s="33">
        <f t="shared" si="3"/>
        <v>64.900000000000006</v>
      </c>
      <c r="V6" s="33">
        <f t="shared" si="3"/>
        <v>1369</v>
      </c>
      <c r="W6" s="33">
        <f t="shared" si="3"/>
        <v>0.67</v>
      </c>
      <c r="X6" s="33">
        <f t="shared" si="3"/>
        <v>2043.28</v>
      </c>
      <c r="Y6" s="34">
        <f>IF(Y7="",NA(),Y7)</f>
        <v>74.25</v>
      </c>
      <c r="Z6" s="34">
        <f t="shared" ref="Z6:AH6" si="4">IF(Z7="",NA(),Z7)</f>
        <v>73.94</v>
      </c>
      <c r="AA6" s="34">
        <f t="shared" si="4"/>
        <v>63.93</v>
      </c>
      <c r="AB6" s="34">
        <f t="shared" si="4"/>
        <v>72.63</v>
      </c>
      <c r="AC6" s="34">
        <f t="shared" si="4"/>
        <v>85.05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861.76</v>
      </c>
      <c r="BG6" s="34">
        <f t="shared" ref="BG6:BO6" si="7">IF(BG7="",NA(),BG7)</f>
        <v>688.21</v>
      </c>
      <c r="BH6" s="34">
        <f t="shared" si="7"/>
        <v>504.34</v>
      </c>
      <c r="BI6" s="34">
        <f t="shared" si="7"/>
        <v>291.52</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76.56</v>
      </c>
      <c r="BR6" s="34">
        <f t="shared" ref="BR6:BZ6" si="8">IF(BR7="",NA(),BR7)</f>
        <v>76.040000000000006</v>
      </c>
      <c r="BS6" s="34">
        <f t="shared" si="8"/>
        <v>77.459999999999994</v>
      </c>
      <c r="BT6" s="34">
        <f t="shared" si="8"/>
        <v>76.53</v>
      </c>
      <c r="BU6" s="34">
        <f t="shared" si="8"/>
        <v>88.51</v>
      </c>
      <c r="BV6" s="34">
        <f t="shared" si="8"/>
        <v>46.31</v>
      </c>
      <c r="BW6" s="34">
        <f t="shared" si="8"/>
        <v>43.66</v>
      </c>
      <c r="BX6" s="34">
        <f t="shared" si="8"/>
        <v>43.13</v>
      </c>
      <c r="BY6" s="34">
        <f t="shared" si="8"/>
        <v>46.26</v>
      </c>
      <c r="BZ6" s="34">
        <f t="shared" si="8"/>
        <v>45.81</v>
      </c>
      <c r="CA6" s="33" t="str">
        <f>IF(CA7="","",IF(CA7="-","【-】","【"&amp;SUBSTITUTE(TEXT(CA7,"#,##0.00"),"-","△")&amp;"】"))</f>
        <v>【47.34】</v>
      </c>
      <c r="CB6" s="34">
        <f>IF(CB7="",NA(),CB7)</f>
        <v>218.94</v>
      </c>
      <c r="CC6" s="34">
        <f t="shared" ref="CC6:CK6" si="9">IF(CC7="",NA(),CC7)</f>
        <v>226.47</v>
      </c>
      <c r="CD6" s="34">
        <f t="shared" si="9"/>
        <v>222.89</v>
      </c>
      <c r="CE6" s="34">
        <f t="shared" si="9"/>
        <v>227.26</v>
      </c>
      <c r="CF6" s="34">
        <f t="shared" si="9"/>
        <v>195.19</v>
      </c>
      <c r="CG6" s="34">
        <f t="shared" si="9"/>
        <v>349.08</v>
      </c>
      <c r="CH6" s="34">
        <f t="shared" si="9"/>
        <v>382.09</v>
      </c>
      <c r="CI6" s="34">
        <f t="shared" si="9"/>
        <v>392.03</v>
      </c>
      <c r="CJ6" s="34">
        <f t="shared" si="9"/>
        <v>376.4</v>
      </c>
      <c r="CK6" s="34">
        <f t="shared" si="9"/>
        <v>383.92</v>
      </c>
      <c r="CL6" s="33" t="str">
        <f>IF(CL7="","",IF(CL7="-","【-】","【"&amp;SUBSTITUTE(TEXT(CL7,"#,##0.00"),"-","△")&amp;"】"))</f>
        <v>【360.30】</v>
      </c>
      <c r="CM6" s="34">
        <f>IF(CM7="",NA(),CM7)</f>
        <v>45.98</v>
      </c>
      <c r="CN6" s="34">
        <f t="shared" ref="CN6:CV6" si="10">IF(CN7="",NA(),CN7)</f>
        <v>51.9</v>
      </c>
      <c r="CO6" s="34">
        <f t="shared" si="10"/>
        <v>59.38</v>
      </c>
      <c r="CP6" s="34">
        <f t="shared" si="10"/>
        <v>48.94</v>
      </c>
      <c r="CQ6" s="34">
        <f t="shared" si="10"/>
        <v>38.79</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80.89</v>
      </c>
      <c r="CY6" s="34">
        <f t="shared" ref="CY6:DG6" si="11">IF(CY7="",NA(),CY7)</f>
        <v>82.53</v>
      </c>
      <c r="CZ6" s="34">
        <f t="shared" si="11"/>
        <v>84.09</v>
      </c>
      <c r="DA6" s="34">
        <f t="shared" si="11"/>
        <v>86.57</v>
      </c>
      <c r="DB6" s="34">
        <f t="shared" si="11"/>
        <v>88.6</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52108</v>
      </c>
      <c r="D7" s="36">
        <v>47</v>
      </c>
      <c r="E7" s="36">
        <v>17</v>
      </c>
      <c r="F7" s="36">
        <v>6</v>
      </c>
      <c r="G7" s="36">
        <v>0</v>
      </c>
      <c r="H7" s="36" t="s">
        <v>110</v>
      </c>
      <c r="I7" s="36" t="s">
        <v>111</v>
      </c>
      <c r="J7" s="36" t="s">
        <v>112</v>
      </c>
      <c r="K7" s="36" t="s">
        <v>113</v>
      </c>
      <c r="L7" s="36" t="s">
        <v>114</v>
      </c>
      <c r="M7" s="36" t="s">
        <v>115</v>
      </c>
      <c r="N7" s="37" t="s">
        <v>116</v>
      </c>
      <c r="O7" s="37" t="s">
        <v>117</v>
      </c>
      <c r="P7" s="37">
        <v>1.76</v>
      </c>
      <c r="Q7" s="37">
        <v>97.16</v>
      </c>
      <c r="R7" s="37">
        <v>3284</v>
      </c>
      <c r="S7" s="37">
        <v>78505</v>
      </c>
      <c r="T7" s="37">
        <v>1209.5899999999999</v>
      </c>
      <c r="U7" s="37">
        <v>64.900000000000006</v>
      </c>
      <c r="V7" s="37">
        <v>1369</v>
      </c>
      <c r="W7" s="37">
        <v>0.67</v>
      </c>
      <c r="X7" s="37">
        <v>2043.28</v>
      </c>
      <c r="Y7" s="37">
        <v>74.25</v>
      </c>
      <c r="Z7" s="37">
        <v>73.94</v>
      </c>
      <c r="AA7" s="37">
        <v>63.93</v>
      </c>
      <c r="AB7" s="37">
        <v>72.63</v>
      </c>
      <c r="AC7" s="37">
        <v>85.05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861.76</v>
      </c>
      <c r="BG7" s="37">
        <v>688.21</v>
      </c>
      <c r="BH7" s="37">
        <v>504.34</v>
      </c>
      <c r="BI7" s="37">
        <v>291.52</v>
      </c>
      <c r="BJ7" s="37">
        <v>0</v>
      </c>
      <c r="BK7" s="37">
        <v>817.63</v>
      </c>
      <c r="BL7" s="37">
        <v>830.5</v>
      </c>
      <c r="BM7" s="37">
        <v>1029.24</v>
      </c>
      <c r="BN7" s="37">
        <v>1063.93</v>
      </c>
      <c r="BO7" s="37">
        <v>1060.8599999999999</v>
      </c>
      <c r="BP7" s="37">
        <v>920.42</v>
      </c>
      <c r="BQ7" s="37">
        <v>76.56</v>
      </c>
      <c r="BR7" s="37">
        <v>76.040000000000006</v>
      </c>
      <c r="BS7" s="37">
        <v>77.459999999999994</v>
      </c>
      <c r="BT7" s="37">
        <v>76.53</v>
      </c>
      <c r="BU7" s="37">
        <v>88.51</v>
      </c>
      <c r="BV7" s="37">
        <v>46.31</v>
      </c>
      <c r="BW7" s="37">
        <v>43.66</v>
      </c>
      <c r="BX7" s="37">
        <v>43.13</v>
      </c>
      <c r="BY7" s="37">
        <v>46.26</v>
      </c>
      <c r="BZ7" s="37">
        <v>45.81</v>
      </c>
      <c r="CA7" s="37">
        <v>47.34</v>
      </c>
      <c r="CB7" s="37">
        <v>218.94</v>
      </c>
      <c r="CC7" s="37">
        <v>226.47</v>
      </c>
      <c r="CD7" s="37">
        <v>222.89</v>
      </c>
      <c r="CE7" s="37">
        <v>227.26</v>
      </c>
      <c r="CF7" s="37">
        <v>195.19</v>
      </c>
      <c r="CG7" s="37">
        <v>349.08</v>
      </c>
      <c r="CH7" s="37">
        <v>382.09</v>
      </c>
      <c r="CI7" s="37">
        <v>392.03</v>
      </c>
      <c r="CJ7" s="37">
        <v>376.4</v>
      </c>
      <c r="CK7" s="37">
        <v>383.92</v>
      </c>
      <c r="CL7" s="37">
        <v>360.3</v>
      </c>
      <c r="CM7" s="37">
        <v>45.98</v>
      </c>
      <c r="CN7" s="37">
        <v>51.9</v>
      </c>
      <c r="CO7" s="37">
        <v>59.38</v>
      </c>
      <c r="CP7" s="37">
        <v>48.94</v>
      </c>
      <c r="CQ7" s="37">
        <v>38.79</v>
      </c>
      <c r="CR7" s="37">
        <v>39.42</v>
      </c>
      <c r="CS7" s="37">
        <v>39.68</v>
      </c>
      <c r="CT7" s="37">
        <v>35.64</v>
      </c>
      <c r="CU7" s="37">
        <v>33.729999999999997</v>
      </c>
      <c r="CV7" s="37">
        <v>33.21</v>
      </c>
      <c r="CW7" s="37">
        <v>34.06</v>
      </c>
      <c r="CX7" s="37">
        <v>80.89</v>
      </c>
      <c r="CY7" s="37">
        <v>82.53</v>
      </c>
      <c r="CZ7" s="37">
        <v>84.09</v>
      </c>
      <c r="DA7" s="37">
        <v>86.57</v>
      </c>
      <c r="DB7" s="37">
        <v>88.6</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2019-01-21T05:46:16Z</cp:lastPrinted>
  <dcterms:created xsi:type="dcterms:W3CDTF">2018-12-03T09:32:51Z</dcterms:created>
  <dcterms:modified xsi:type="dcterms:W3CDTF">2019-01-21T05:50:59Z</dcterms:modified>
  <cp:category/>
</cp:coreProperties>
</file>