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c2mkQOxSF26zaS8qLkeohaVMQEd+hQpPKqAX8ToY75dTnYHvelTrqGb/dj97KEddbwquGVWVONZx/4xUfsrowg==" workbookSaltValue="S48y2WYYiwIxW8imbpBx2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<sst xmlns="http://schemas.openxmlformats.org/spreadsheetml/2006/main" count="240" uniqueCount="125">
  <si>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</si>
  <si>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</si>
  <si>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</si>
  <si>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</si>
  <si>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</si>
  <si>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</si>
  <si>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</si>
  <si>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</si>
  <si>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</si>
  <si>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</si>
  <si>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</si>
  <si>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</si>
  <si>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</si>
  <si>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</si>
  <si>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</si>
  <si>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</si>
  <si>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</si>
  <si>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</si>
  <si>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</si>
  <si>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</si>
  <si>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</si>
  <si>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</si>
  <si>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</si>
  <si>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</si>
  <si>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</si>
  <si>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</si>
  <si>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</si>
  <si>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</si>
  <si>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</si>
  <si>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</si>
  <si>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</si>
  <si>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</si>
  <si>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</si>
  <si>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</si>
  <si>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</si>
  <si>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</si>
  <si>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</si>
  <si>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</si>
  <si>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</si>
  <si>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</si>
  <si>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</si>
  <si>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</si>
  <si>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</si>
  <si>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</si>
  <si>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</si>
  <si>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</si>
  <si>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</si>
  <si>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</si>
  <si>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</si>
  <si>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</si>
  <si>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</si>
  <si>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</si>
  <si>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</si>
  <si>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</si>
  <si>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</si>
  <si>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</si>
  <si>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</si>
  <si>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</si>
  <si>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</si>
  <si>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</si>
  <si>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</si>
  <si>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</si>
  <si>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</si>
  <si>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</si>
  <si>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</si>
  <si>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</si>
  <si>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</si>
  <si>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</si>
  <si>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</si>
  <si>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</si>
  <si>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</si>
  <si>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</si>
  <si>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</si>
  <si>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</si>
  <si>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</si>
  <si>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</si>
  <si>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</si>
  <si>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</si>
  <si>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</si>
  <si>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</si>
  <si>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</si>
  <si>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</si>
  <si>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</si>
  <si>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</si>
  <si>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</si>
  <si>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</si>
  <si>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</si>
  <si>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</si>
  <si>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</si>
  <si>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</si>
  <si>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</si>
  <si>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</si>
  <si>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</si>
  <si>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</si>
  <si>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</si>
  <si>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</si>
  <si>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</si>
  <si>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</si>
  <si>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</si>
  <si>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</si>
  <si>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</si>
  <si>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</si>
  <si>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</si>
  <si>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</si>
  <si>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</si>
  <si>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</si>
  <si>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</si>
  <si>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</si>
  <si>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</si>
  <si>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</si>
  <si>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</si>
  <si>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</si>
  <si>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</si>
  <si>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</si>
  <si>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</si>
  <si>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</si>
  <si>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</si>
  <si>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</si>
  <si>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</si>
  <si>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</si>
  <si>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</si>
  <si>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</si>
  <si>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25とH29を比較すると改善しているものの、１００％未満であることから単年度収支が赤字である。費用は減少し収入も微増であるが、地方債償還金が高水準であり大幅な改善が見込めない。より一層の経費削減、収入確保に努める必要がある。
④前年度に比較し、分流式下水道に要する経費の増加により改善したものである。管渠布設や長寿命化事業など今後も事業が続くことから、企業債残高の推移を確認しながら慎重に事業を行う必要がある。
⑤⑥前年度に比較し、基準内繰入金の分流式下水道に要する経費の増加により改善したものである。今後も汚水処理原価を抑制しつつ、戸別訪問実施により下水道接続率向上させ有収水量、使用料収入の増加を図っていく。
⑦類似団体よりも低い状況である。これは、本荘処理区の普及率が低いことから、処理場の施設利用率が低くなっている。今後のアクションプランに基づく整備と処理区の統合・接続により施設利用率は増加する見込みである。
⑧整備区域拡大に伴い毎年微増し改善傾向にある。引き続き、排水設備工事に対する補助金交付などを実施し、水洗化率向上に努める。</t>
    <rPh sb="9" eb="11">
      <t>ヒカク</t>
    </rPh>
    <rPh sb="14" eb="16">
      <t>カイゼン</t>
    </rPh>
    <rPh sb="28" eb="30">
      <t>ミマン</t>
    </rPh>
    <rPh sb="37" eb="40">
      <t>タンネンド</t>
    </rPh>
    <rPh sb="40" eb="42">
      <t>シュウシ</t>
    </rPh>
    <rPh sb="43" eb="45">
      <t>アカジ</t>
    </rPh>
    <rPh sb="49" eb="51">
      <t>ヒヨウ</t>
    </rPh>
    <rPh sb="52" eb="54">
      <t>ゲンショウ</t>
    </rPh>
    <rPh sb="55" eb="57">
      <t>シュウニュウ</t>
    </rPh>
    <rPh sb="58" eb="60">
      <t>ビゾウ</t>
    </rPh>
    <rPh sb="65" eb="68">
      <t>チホウサイ</t>
    </rPh>
    <rPh sb="68" eb="71">
      <t>ショウカンキン</t>
    </rPh>
    <rPh sb="72" eb="73">
      <t>タカ</t>
    </rPh>
    <rPh sb="73" eb="75">
      <t>スイジュン</t>
    </rPh>
    <rPh sb="78" eb="80">
      <t>オオハバ</t>
    </rPh>
    <rPh sb="81" eb="83">
      <t>カイゼン</t>
    </rPh>
    <rPh sb="84" eb="86">
      <t>ミコ</t>
    </rPh>
    <rPh sb="92" eb="94">
      <t>イッソウ</t>
    </rPh>
    <rPh sb="95" eb="97">
      <t>ケイヒ</t>
    </rPh>
    <rPh sb="97" eb="99">
      <t>サクゲン</t>
    </rPh>
    <rPh sb="100" eb="102">
      <t>シュウニュウ</t>
    </rPh>
    <rPh sb="102" eb="104">
      <t>カクホ</t>
    </rPh>
    <rPh sb="105" eb="106">
      <t>ツト</t>
    </rPh>
    <rPh sb="108" eb="110">
      <t>ヒツヨウ</t>
    </rPh>
    <rPh sb="117" eb="120">
      <t>ゼンネンド</t>
    </rPh>
    <rPh sb="121" eb="123">
      <t>ヒカク</t>
    </rPh>
    <rPh sb="125" eb="127">
      <t>ブンリュウ</t>
    </rPh>
    <rPh sb="127" eb="128">
      <t>シキ</t>
    </rPh>
    <rPh sb="128" eb="131">
      <t>ゲスイドウ</t>
    </rPh>
    <rPh sb="132" eb="133">
      <t>ヨウ</t>
    </rPh>
    <rPh sb="135" eb="137">
      <t>ケイヒ</t>
    </rPh>
    <rPh sb="138" eb="140">
      <t>ゾウカ</t>
    </rPh>
    <rPh sb="143" eb="145">
      <t>カイゼン</t>
    </rPh>
    <rPh sb="153" eb="155">
      <t>カンキョ</t>
    </rPh>
    <rPh sb="155" eb="157">
      <t>フセツ</t>
    </rPh>
    <rPh sb="158" eb="162">
      <t>チョウジュミョウカ</t>
    </rPh>
    <rPh sb="162" eb="164">
      <t>ジギョウ</t>
    </rPh>
    <rPh sb="166" eb="168">
      <t>コンゴ</t>
    </rPh>
    <rPh sb="169" eb="171">
      <t>ジギョウ</t>
    </rPh>
    <rPh sb="172" eb="173">
      <t>ツヅ</t>
    </rPh>
    <rPh sb="179" eb="182">
      <t>キギョウサイ</t>
    </rPh>
    <rPh sb="182" eb="184">
      <t>ザンダカ</t>
    </rPh>
    <rPh sb="185" eb="187">
      <t>スイイ</t>
    </rPh>
    <rPh sb="188" eb="190">
      <t>カクニン</t>
    </rPh>
    <rPh sb="194" eb="196">
      <t>シンチョウ</t>
    </rPh>
    <rPh sb="197" eb="199">
      <t>ジギョウ</t>
    </rPh>
    <rPh sb="200" eb="201">
      <t>オコナ</t>
    </rPh>
    <rPh sb="202" eb="204">
      <t>ヒツヨウ</t>
    </rPh>
    <rPh sb="220" eb="223">
      <t>キジュンナイ</t>
    </rPh>
    <rPh sb="223" eb="224">
      <t>ク</t>
    </rPh>
    <rPh sb="224" eb="225">
      <t>イ</t>
    </rPh>
    <rPh sb="225" eb="226">
      <t>キン</t>
    </rPh>
    <rPh sb="255" eb="257">
      <t>コンゴ</t>
    </rPh>
    <rPh sb="258" eb="260">
      <t>オスイ</t>
    </rPh>
    <rPh sb="260" eb="262">
      <t>ショリ</t>
    </rPh>
    <rPh sb="262" eb="264">
      <t>ゲンカ</t>
    </rPh>
    <rPh sb="265" eb="267">
      <t>ヨクセイ</t>
    </rPh>
    <rPh sb="271" eb="273">
      <t>コベツ</t>
    </rPh>
    <rPh sb="273" eb="275">
      <t>ホウモン</t>
    </rPh>
    <rPh sb="275" eb="277">
      <t>ジッシ</t>
    </rPh>
    <rPh sb="280" eb="283">
      <t>ゲスイドウ</t>
    </rPh>
    <rPh sb="283" eb="285">
      <t>セツゾク</t>
    </rPh>
    <rPh sb="285" eb="286">
      <t>リツ</t>
    </rPh>
    <rPh sb="286" eb="288">
      <t>コウジョウ</t>
    </rPh>
    <rPh sb="290" eb="292">
      <t>ユウシュウ</t>
    </rPh>
    <rPh sb="292" eb="294">
      <t>スイリョウ</t>
    </rPh>
    <rPh sb="295" eb="298">
      <t>シヨウリョウ</t>
    </rPh>
    <rPh sb="298" eb="300">
      <t>シュウニュウ</t>
    </rPh>
    <rPh sb="301" eb="303">
      <t>ゾウカ</t>
    </rPh>
    <rPh sb="304" eb="305">
      <t>ハカ</t>
    </rPh>
    <rPh sb="313" eb="315">
      <t>ルイジ</t>
    </rPh>
    <rPh sb="315" eb="317">
      <t>ダンタイ</t>
    </rPh>
    <rPh sb="320" eb="321">
      <t>ヒク</t>
    </rPh>
    <rPh sb="322" eb="324">
      <t>ジョウキョウ</t>
    </rPh>
    <rPh sb="332" eb="334">
      <t>ホンジョウ</t>
    </rPh>
    <rPh sb="334" eb="336">
      <t>ショリ</t>
    </rPh>
    <rPh sb="336" eb="337">
      <t>ク</t>
    </rPh>
    <rPh sb="338" eb="341">
      <t>フキュウリツ</t>
    </rPh>
    <rPh sb="342" eb="343">
      <t>ヒク</t>
    </rPh>
    <rPh sb="349" eb="352">
      <t>ショリジョウ</t>
    </rPh>
    <rPh sb="353" eb="355">
      <t>シセツ</t>
    </rPh>
    <rPh sb="355" eb="358">
      <t>リヨウリツ</t>
    </rPh>
    <rPh sb="359" eb="360">
      <t>ヒク</t>
    </rPh>
    <rPh sb="367" eb="369">
      <t>コンゴ</t>
    </rPh>
    <rPh sb="379" eb="380">
      <t>モト</t>
    </rPh>
    <rPh sb="382" eb="384">
      <t>セイビ</t>
    </rPh>
    <rPh sb="385" eb="387">
      <t>ショリ</t>
    </rPh>
    <rPh sb="387" eb="388">
      <t>ク</t>
    </rPh>
    <rPh sb="397" eb="399">
      <t>シセツ</t>
    </rPh>
    <rPh sb="399" eb="402">
      <t>リヨウリツ</t>
    </rPh>
    <rPh sb="403" eb="405">
      <t>ゾウカ</t>
    </rPh>
    <rPh sb="407" eb="409">
      <t>ミコ</t>
    </rPh>
    <rPh sb="417" eb="419">
      <t>セイビ</t>
    </rPh>
    <rPh sb="419" eb="421">
      <t>クイキ</t>
    </rPh>
    <rPh sb="421" eb="423">
      <t>カクダイ</t>
    </rPh>
    <rPh sb="424" eb="425">
      <t>トモナ</t>
    </rPh>
    <rPh sb="426" eb="428">
      <t>マイトシ</t>
    </rPh>
    <rPh sb="428" eb="430">
      <t>ビゾウ</t>
    </rPh>
    <rPh sb="431" eb="433">
      <t>カイゼン</t>
    </rPh>
    <rPh sb="433" eb="435">
      <t>ケイコウ</t>
    </rPh>
    <rPh sb="439" eb="440">
      <t>ヒ</t>
    </rPh>
    <rPh sb="441" eb="442">
      <t>ツヅ</t>
    </rPh>
    <rPh sb="444" eb="446">
      <t>ハイスイ</t>
    </rPh>
    <rPh sb="446" eb="448">
      <t>セツビ</t>
    </rPh>
    <rPh sb="448" eb="450">
      <t>コウジ</t>
    </rPh>
    <rPh sb="451" eb="452">
      <t>タイ</t>
    </rPh>
    <rPh sb="454" eb="457">
      <t>ホジョキン</t>
    </rPh>
    <rPh sb="457" eb="459">
      <t>コウフ</t>
    </rPh>
    <rPh sb="462" eb="464">
      <t>ジッシ</t>
    </rPh>
    <rPh sb="466" eb="469">
      <t>スイセンカ</t>
    </rPh>
    <rPh sb="469" eb="470">
      <t>リツ</t>
    </rPh>
    <rPh sb="470" eb="472">
      <t>コウジョウ</t>
    </rPh>
    <rPh sb="473" eb="474">
      <t>ツト</t>
    </rPh>
    <phoneticPr fontId="7"/>
  </si>
  <si>
    <t>　管渠耐用年数まで至っていないが、将来の改築等を見据え財源を確保しつつ、投資計画に沿った更新を行う必要がある。</t>
    <phoneticPr fontId="4"/>
  </si>
  <si>
    <t>　整備区域拡大のための管渠整備や施設の老朽化に伴う更新事業（長寿命化）、処理区の統合・接続に係る整備などの投資計画と財源計画のすりあわせを十分に行い、健全かつ効率的な経営を維持しつつ、計画的な投資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</si>
</sst>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FE-45AB-99D6-A68149F63388}"/>
            </c:ext>
          </c:extLst>
        </c:ser>
        <c:dLbls>
          <c:showLegendKey val="0"/>
          <c:showVal val="0"/>
          <c:showCatName val="0"/>
          <c:showSerName val="0"/>
          <c:showPercent val="0"/>
          <c:showBubbleSize val="0"/>
        </c:dLbls>
        <c:gapWidth val="150"/>
        <c:axId val="361247408"/>
        <c:axId val="36124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E6FE-45AB-99D6-A68149F63388}"/>
            </c:ext>
          </c:extLst>
        </c:ser>
        <c:dLbls>
          <c:showLegendKey val="0"/>
          <c:showVal val="0"/>
          <c:showCatName val="0"/>
          <c:showSerName val="0"/>
          <c:showPercent val="0"/>
          <c:showBubbleSize val="0"/>
        </c:dLbls>
        <c:marker val="1"/>
        <c:smooth val="0"/>
        <c:axId val="361247408"/>
        <c:axId val="361247800"/>
      </c:lineChart>
      <c:dateAx>
        <c:axId val="361247408"/>
        <c:scaling>
          <c:orientation val="minMax"/>
        </c:scaling>
        <c:delete val="1"/>
        <c:axPos val="b"/>
        <c:numFmt formatCode="ge" sourceLinked="1"/>
        <c:majorTickMark val="none"/>
        <c:minorTickMark val="none"/>
        <c:tickLblPos val="none"/>
        <c:crossAx val="361247800"/>
        <c:crosses val="autoZero"/>
        <c:auto val="1"/>
        <c:lblOffset val="100"/>
        <c:baseTimeUnit val="years"/>
      </c:dateAx>
      <c:valAx>
        <c:axId val="36124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4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43.05</c:v>
                </c:pt>
                <c:pt idx="1">
                  <c:v>44.81</c:v>
                </c:pt>
                <c:pt idx="2">
                  <c:v>41.49</c:v>
                </c:pt>
                <c:pt idx="3">
                  <c:v>43.02</c:v>
                </c:pt>
                <c:pt idx="4">
                  <c:v>43.82</c:v>
                </c:pt>
              </c:numCache>
            </c:numRef>
          </c:val>
          <c:extLst xmlns:c16r2="http://schemas.microsoft.com/office/drawing/2015/06/chart">
            <c:ext xmlns:c16="http://schemas.microsoft.com/office/drawing/2014/chart" uri="{C3380CC4-5D6E-409C-BE32-E72D297353CC}">
              <c16:uniqueId val="{00000000-63FB-4EE4-A526-8268CADB8F16}"/>
            </c:ext>
          </c:extLst>
        </c:ser>
        <c:dLbls>
          <c:showLegendKey val="0"/>
          <c:showVal val="0"/>
          <c:showCatName val="0"/>
          <c:showSerName val="0"/>
          <c:showPercent val="0"/>
          <c:showBubbleSize val="0"/>
        </c:dLbls>
        <c:gapWidth val="150"/>
        <c:axId val="362506856"/>
        <c:axId val="3625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63FB-4EE4-A526-8268CADB8F16}"/>
            </c:ext>
          </c:extLst>
        </c:ser>
        <c:dLbls>
          <c:showLegendKey val="0"/>
          <c:showVal val="0"/>
          <c:showCatName val="0"/>
          <c:showSerName val="0"/>
          <c:showPercent val="0"/>
          <c:showBubbleSize val="0"/>
        </c:dLbls>
        <c:marker val="1"/>
        <c:smooth val="0"/>
        <c:axId val="362506856"/>
        <c:axId val="362506464"/>
      </c:lineChart>
      <c:dateAx>
        <c:axId val="362506856"/>
        <c:scaling>
          <c:orientation val="minMax"/>
        </c:scaling>
        <c:delete val="1"/>
        <c:axPos val="b"/>
        <c:numFmt formatCode="ge" sourceLinked="1"/>
        <c:majorTickMark val="none"/>
        <c:minorTickMark val="none"/>
        <c:tickLblPos val="none"/>
        <c:crossAx val="362506464"/>
        <c:crosses val="autoZero"/>
        <c:auto val="1"/>
        <c:lblOffset val="100"/>
        <c:baseTimeUnit val="years"/>
      </c:dateAx>
      <c:valAx>
        <c:axId val="3625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79.72</c:v>
                </c:pt>
                <c:pt idx="1">
                  <c:v>81.150000000000006</c:v>
                </c:pt>
                <c:pt idx="2">
                  <c:v>84.65</c:v>
                </c:pt>
                <c:pt idx="3">
                  <c:v>86.54</c:v>
                </c:pt>
                <c:pt idx="4">
                  <c:v>87.74</c:v>
                </c:pt>
              </c:numCache>
            </c:numRef>
          </c:val>
          <c:extLst xmlns:c16r2="http://schemas.microsoft.com/office/drawing/2015/06/chart">
            <c:ext xmlns:c16="http://schemas.microsoft.com/office/drawing/2014/chart" uri="{C3380CC4-5D6E-409C-BE32-E72D297353CC}">
              <c16:uniqueId val="{00000000-216C-4213-9BD4-9170673FB4D5}"/>
            </c:ext>
          </c:extLst>
        </c:ser>
        <c:dLbls>
          <c:showLegendKey val="0"/>
          <c:showVal val="0"/>
          <c:showCatName val="0"/>
          <c:showSerName val="0"/>
          <c:showPercent val="0"/>
          <c:showBubbleSize val="0"/>
        </c:dLbls>
        <c:gapWidth val="150"/>
        <c:axId val="362986128"/>
        <c:axId val="3629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216C-4213-9BD4-9170673FB4D5}"/>
            </c:ext>
          </c:extLst>
        </c:ser>
        <c:dLbls>
          <c:showLegendKey val="0"/>
          <c:showVal val="0"/>
          <c:showCatName val="0"/>
          <c:showSerName val="0"/>
          <c:showPercent val="0"/>
          <c:showBubbleSize val="0"/>
        </c:dLbls>
        <c:marker val="1"/>
        <c:smooth val="0"/>
        <c:axId val="362986128"/>
        <c:axId val="362986520"/>
      </c:lineChart>
      <c:dateAx>
        <c:axId val="362986128"/>
        <c:scaling>
          <c:orientation val="minMax"/>
        </c:scaling>
        <c:delete val="1"/>
        <c:axPos val="b"/>
        <c:numFmt formatCode="ge" sourceLinked="1"/>
        <c:majorTickMark val="none"/>
        <c:minorTickMark val="none"/>
        <c:tickLblPos val="none"/>
        <c:crossAx val="362986520"/>
        <c:crosses val="autoZero"/>
        <c:auto val="1"/>
        <c:lblOffset val="100"/>
        <c:baseTimeUnit val="years"/>
      </c:dateAx>
      <c:valAx>
        <c:axId val="3629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54.57</c:v>
                </c:pt>
                <c:pt idx="1">
                  <c:v>56</c:v>
                </c:pt>
                <c:pt idx="2">
                  <c:v>53.44</c:v>
                </c:pt>
                <c:pt idx="3">
                  <c:v>58.19</c:v>
                </c:pt>
                <c:pt idx="4">
                  <c:v>58.8</c:v>
                </c:pt>
              </c:numCache>
            </c:numRef>
          </c:val>
          <c:extLst xmlns:c16r2="http://schemas.microsoft.com/office/drawing/2015/06/chart">
            <c:ext xmlns:c16="http://schemas.microsoft.com/office/drawing/2014/chart" uri="{C3380CC4-5D6E-409C-BE32-E72D297353CC}">
              <c16:uniqueId val="{00000000-9C3C-42B7-ACE4-92EA61B15F53}"/>
            </c:ext>
          </c:extLst>
        </c:ser>
        <c:dLbls>
          <c:showLegendKey val="0"/>
          <c:showVal val="0"/>
          <c:showCatName val="0"/>
          <c:showSerName val="0"/>
          <c:showPercent val="0"/>
          <c:showBubbleSize val="0"/>
        </c:dLbls>
        <c:gapWidth val="150"/>
        <c:axId val="361248976"/>
        <c:axId val="36124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C-42B7-ACE4-92EA61B15F53}"/>
            </c:ext>
          </c:extLst>
        </c:ser>
        <c:dLbls>
          <c:showLegendKey val="0"/>
          <c:showVal val="0"/>
          <c:showCatName val="0"/>
          <c:showSerName val="0"/>
          <c:showPercent val="0"/>
          <c:showBubbleSize val="0"/>
        </c:dLbls>
        <c:marker val="1"/>
        <c:smooth val="0"/>
        <c:axId val="361248976"/>
        <c:axId val="361249368"/>
      </c:lineChart>
      <c:dateAx>
        <c:axId val="361248976"/>
        <c:scaling>
          <c:orientation val="minMax"/>
        </c:scaling>
        <c:delete val="1"/>
        <c:axPos val="b"/>
        <c:numFmt formatCode="ge" sourceLinked="1"/>
        <c:majorTickMark val="none"/>
        <c:minorTickMark val="none"/>
        <c:tickLblPos val="none"/>
        <c:crossAx val="361249368"/>
        <c:crosses val="autoZero"/>
        <c:auto val="1"/>
        <c:lblOffset val="100"/>
        <c:baseTimeUnit val="years"/>
      </c:dateAx>
      <c:valAx>
        <c:axId val="3612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B9-4837-8B1F-C7B2B33C038F}"/>
            </c:ext>
          </c:extLst>
        </c:ser>
        <c:dLbls>
          <c:showLegendKey val="0"/>
          <c:showVal val="0"/>
          <c:showCatName val="0"/>
          <c:showSerName val="0"/>
          <c:showPercent val="0"/>
          <c:showBubbleSize val="0"/>
        </c:dLbls>
        <c:gapWidth val="150"/>
        <c:axId val="362503328"/>
        <c:axId val="3625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B9-4837-8B1F-C7B2B33C038F}"/>
            </c:ext>
          </c:extLst>
        </c:ser>
        <c:dLbls>
          <c:showLegendKey val="0"/>
          <c:showVal val="0"/>
          <c:showCatName val="0"/>
          <c:showSerName val="0"/>
          <c:showPercent val="0"/>
          <c:showBubbleSize val="0"/>
        </c:dLbls>
        <c:marker val="1"/>
        <c:smooth val="0"/>
        <c:axId val="362503328"/>
        <c:axId val="362503720"/>
      </c:lineChart>
      <c:dateAx>
        <c:axId val="362503328"/>
        <c:scaling>
          <c:orientation val="minMax"/>
        </c:scaling>
        <c:delete val="1"/>
        <c:axPos val="b"/>
        <c:numFmt formatCode="ge" sourceLinked="1"/>
        <c:majorTickMark val="none"/>
        <c:minorTickMark val="none"/>
        <c:tickLblPos val="none"/>
        <c:crossAx val="362503720"/>
        <c:crosses val="autoZero"/>
        <c:auto val="1"/>
        <c:lblOffset val="100"/>
        <c:baseTimeUnit val="years"/>
      </c:dateAx>
      <c:valAx>
        <c:axId val="3625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D-46B1-966C-176C004EEEDB}"/>
            </c:ext>
          </c:extLst>
        </c:ser>
        <c:dLbls>
          <c:showLegendKey val="0"/>
          <c:showVal val="0"/>
          <c:showCatName val="0"/>
          <c:showSerName val="0"/>
          <c:showPercent val="0"/>
          <c:showBubbleSize val="0"/>
        </c:dLbls>
        <c:gapWidth val="150"/>
        <c:axId val="362504896"/>
        <c:axId val="3625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D-46B1-966C-176C004EEEDB}"/>
            </c:ext>
          </c:extLst>
        </c:ser>
        <c:dLbls>
          <c:showLegendKey val="0"/>
          <c:showVal val="0"/>
          <c:showCatName val="0"/>
          <c:showSerName val="0"/>
          <c:showPercent val="0"/>
          <c:showBubbleSize val="0"/>
        </c:dLbls>
        <c:marker val="1"/>
        <c:smooth val="0"/>
        <c:axId val="362504896"/>
        <c:axId val="362505288"/>
      </c:lineChart>
      <c:dateAx>
        <c:axId val="362504896"/>
        <c:scaling>
          <c:orientation val="minMax"/>
        </c:scaling>
        <c:delete val="1"/>
        <c:axPos val="b"/>
        <c:numFmt formatCode="ge" sourceLinked="1"/>
        <c:majorTickMark val="none"/>
        <c:minorTickMark val="none"/>
        <c:tickLblPos val="none"/>
        <c:crossAx val="362505288"/>
        <c:crosses val="autoZero"/>
        <c:auto val="1"/>
        <c:lblOffset val="100"/>
        <c:baseTimeUnit val="years"/>
      </c:dateAx>
      <c:valAx>
        <c:axId val="3625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83-4D05-85C9-21CAC3FE2731}"/>
            </c:ext>
          </c:extLst>
        </c:ser>
        <c:dLbls>
          <c:showLegendKey val="0"/>
          <c:showVal val="0"/>
          <c:showCatName val="0"/>
          <c:showSerName val="0"/>
          <c:showPercent val="0"/>
          <c:showBubbleSize val="0"/>
        </c:dLbls>
        <c:gapWidth val="150"/>
        <c:axId val="362464880"/>
        <c:axId val="36246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83-4D05-85C9-21CAC3FE2731}"/>
            </c:ext>
          </c:extLst>
        </c:ser>
        <c:dLbls>
          <c:showLegendKey val="0"/>
          <c:showVal val="0"/>
          <c:showCatName val="0"/>
          <c:showSerName val="0"/>
          <c:showPercent val="0"/>
          <c:showBubbleSize val="0"/>
        </c:dLbls>
        <c:marker val="1"/>
        <c:smooth val="0"/>
        <c:axId val="362464880"/>
        <c:axId val="362465272"/>
      </c:lineChart>
      <c:dateAx>
        <c:axId val="362464880"/>
        <c:scaling>
          <c:orientation val="minMax"/>
        </c:scaling>
        <c:delete val="1"/>
        <c:axPos val="b"/>
        <c:numFmt formatCode="ge" sourceLinked="1"/>
        <c:majorTickMark val="none"/>
        <c:minorTickMark val="none"/>
        <c:tickLblPos val="none"/>
        <c:crossAx val="362465272"/>
        <c:crosses val="autoZero"/>
        <c:auto val="1"/>
        <c:lblOffset val="100"/>
        <c:baseTimeUnit val="years"/>
      </c:dateAx>
      <c:valAx>
        <c:axId val="3624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6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5B-4BE7-8FD6-DB5C657DA91D}"/>
            </c:ext>
          </c:extLst>
        </c:ser>
        <c:dLbls>
          <c:showLegendKey val="0"/>
          <c:showVal val="0"/>
          <c:showCatName val="0"/>
          <c:showSerName val="0"/>
          <c:showPercent val="0"/>
          <c:showBubbleSize val="0"/>
        </c:dLbls>
        <c:gapWidth val="150"/>
        <c:axId val="362466448"/>
        <c:axId val="3624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5B-4BE7-8FD6-DB5C657DA91D}"/>
            </c:ext>
          </c:extLst>
        </c:ser>
        <c:dLbls>
          <c:showLegendKey val="0"/>
          <c:showVal val="0"/>
          <c:showCatName val="0"/>
          <c:showSerName val="0"/>
          <c:showPercent val="0"/>
          <c:showBubbleSize val="0"/>
        </c:dLbls>
        <c:marker val="1"/>
        <c:smooth val="0"/>
        <c:axId val="362466448"/>
        <c:axId val="362466840"/>
      </c:lineChart>
      <c:dateAx>
        <c:axId val="362466448"/>
        <c:scaling>
          <c:orientation val="minMax"/>
        </c:scaling>
        <c:delete val="1"/>
        <c:axPos val="b"/>
        <c:numFmt formatCode="ge" sourceLinked="1"/>
        <c:majorTickMark val="none"/>
        <c:minorTickMark val="none"/>
        <c:tickLblPos val="none"/>
        <c:crossAx val="362466840"/>
        <c:crosses val="autoZero"/>
        <c:auto val="1"/>
        <c:lblOffset val="100"/>
        <c:baseTimeUnit val="years"/>
      </c:dateAx>
      <c:valAx>
        <c:axId val="36246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6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2317.61</c:v>
                </c:pt>
                <c:pt idx="1">
                  <c:v>1699.91</c:v>
                </c:pt>
                <c:pt idx="2">
                  <c:v>2089.1</c:v>
                </c:pt>
                <c:pt idx="3">
                  <c:v>2187.77</c:v>
                </c:pt>
                <c:pt idx="4">
                  <c:v>900.83</c:v>
                </c:pt>
              </c:numCache>
            </c:numRef>
          </c:val>
          <c:extLst xmlns:c16r2="http://schemas.microsoft.com/office/drawing/2015/06/chart">
            <c:ext xmlns:c16="http://schemas.microsoft.com/office/drawing/2014/chart" uri="{C3380CC4-5D6E-409C-BE32-E72D297353CC}">
              <c16:uniqueId val="{00000000-30B8-4D16-A7CE-8EB2612BCBB0}"/>
            </c:ext>
          </c:extLst>
        </c:ser>
        <c:dLbls>
          <c:showLegendKey val="0"/>
          <c:showVal val="0"/>
          <c:showCatName val="0"/>
          <c:showSerName val="0"/>
          <c:showPercent val="0"/>
          <c:showBubbleSize val="0"/>
        </c:dLbls>
        <c:gapWidth val="150"/>
        <c:axId val="362726416"/>
        <c:axId val="3627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30B8-4D16-A7CE-8EB2612BCBB0}"/>
            </c:ext>
          </c:extLst>
        </c:ser>
        <c:dLbls>
          <c:showLegendKey val="0"/>
          <c:showVal val="0"/>
          <c:showCatName val="0"/>
          <c:showSerName val="0"/>
          <c:showPercent val="0"/>
          <c:showBubbleSize val="0"/>
        </c:dLbls>
        <c:marker val="1"/>
        <c:smooth val="0"/>
        <c:axId val="362726416"/>
        <c:axId val="362726808"/>
      </c:lineChart>
      <c:dateAx>
        <c:axId val="362726416"/>
        <c:scaling>
          <c:orientation val="minMax"/>
        </c:scaling>
        <c:delete val="1"/>
        <c:axPos val="b"/>
        <c:numFmt formatCode="ge" sourceLinked="1"/>
        <c:majorTickMark val="none"/>
        <c:minorTickMark val="none"/>
        <c:tickLblPos val="none"/>
        <c:crossAx val="362726808"/>
        <c:crosses val="autoZero"/>
        <c:auto val="1"/>
        <c:lblOffset val="100"/>
        <c:baseTimeUnit val="years"/>
      </c:dateAx>
      <c:valAx>
        <c:axId val="36272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2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48.39</c:v>
                </c:pt>
                <c:pt idx="1">
                  <c:v>75.94</c:v>
                </c:pt>
                <c:pt idx="2">
                  <c:v>57.42</c:v>
                </c:pt>
                <c:pt idx="3">
                  <c:v>57.42</c:v>
                </c:pt>
                <c:pt idx="4">
                  <c:v>85.22</c:v>
                </c:pt>
              </c:numCache>
            </c:numRef>
          </c:val>
          <c:extLst xmlns:c16r2="http://schemas.microsoft.com/office/drawing/2015/06/chart">
            <c:ext xmlns:c16="http://schemas.microsoft.com/office/drawing/2014/chart" uri="{C3380CC4-5D6E-409C-BE32-E72D297353CC}">
              <c16:uniqueId val="{00000000-41EE-4F4E-B269-56EF7D79FEE5}"/>
            </c:ext>
          </c:extLst>
        </c:ser>
        <c:dLbls>
          <c:showLegendKey val="0"/>
          <c:showVal val="0"/>
          <c:showCatName val="0"/>
          <c:showSerName val="0"/>
          <c:showPercent val="0"/>
          <c:showBubbleSize val="0"/>
        </c:dLbls>
        <c:gapWidth val="150"/>
        <c:axId val="362464488"/>
        <c:axId val="3624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1EE-4F4E-B269-56EF7D79FEE5}"/>
            </c:ext>
          </c:extLst>
        </c:ser>
        <c:dLbls>
          <c:showLegendKey val="0"/>
          <c:showVal val="0"/>
          <c:showCatName val="0"/>
          <c:showSerName val="0"/>
          <c:showPercent val="0"/>
          <c:showBubbleSize val="0"/>
        </c:dLbls>
        <c:marker val="1"/>
        <c:smooth val="0"/>
        <c:axId val="362464488"/>
        <c:axId val="362464096"/>
      </c:lineChart>
      <c:dateAx>
        <c:axId val="362464488"/>
        <c:scaling>
          <c:orientation val="minMax"/>
        </c:scaling>
        <c:delete val="1"/>
        <c:axPos val="b"/>
        <c:numFmt formatCode="ge" sourceLinked="1"/>
        <c:majorTickMark val="none"/>
        <c:minorTickMark val="none"/>
        <c:tickLblPos val="none"/>
        <c:crossAx val="362464096"/>
        <c:crosses val="autoZero"/>
        <c:auto val="1"/>
        <c:lblOffset val="100"/>
        <c:baseTimeUnit val="years"/>
      </c:dateAx>
      <c:valAx>
        <c:axId val="3624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6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361.74</c:v>
                </c:pt>
                <c:pt idx="1">
                  <c:v>236.71</c:v>
                </c:pt>
                <c:pt idx="2">
                  <c:v>313.55</c:v>
                </c:pt>
                <c:pt idx="3">
                  <c:v>314.56</c:v>
                </c:pt>
                <c:pt idx="4">
                  <c:v>211.37</c:v>
                </c:pt>
              </c:numCache>
            </c:numRef>
          </c:val>
          <c:extLst xmlns:c16r2="http://schemas.microsoft.com/office/drawing/2015/06/chart">
            <c:ext xmlns:c16="http://schemas.microsoft.com/office/drawing/2014/chart" uri="{C3380CC4-5D6E-409C-BE32-E72D297353CC}">
              <c16:uniqueId val="{00000000-6BAA-48E6-BB2E-1604EC45D085}"/>
            </c:ext>
          </c:extLst>
        </c:ser>
        <c:dLbls>
          <c:showLegendKey val="0"/>
          <c:showVal val="0"/>
          <c:showCatName val="0"/>
          <c:showSerName val="0"/>
          <c:showPercent val="0"/>
          <c:showBubbleSize val="0"/>
        </c:dLbls>
        <c:gapWidth val="150"/>
        <c:axId val="362728768"/>
        <c:axId val="3627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6BAA-48E6-BB2E-1604EC45D085}"/>
            </c:ext>
          </c:extLst>
        </c:ser>
        <c:dLbls>
          <c:showLegendKey val="0"/>
          <c:showVal val="0"/>
          <c:showCatName val="0"/>
          <c:showSerName val="0"/>
          <c:showPercent val="0"/>
          <c:showBubbleSize val="0"/>
        </c:dLbls>
        <c:marker val="1"/>
        <c:smooth val="0"/>
        <c:axId val="362728768"/>
        <c:axId val="362729160"/>
      </c:lineChart>
      <c:dateAx>
        <c:axId val="362728768"/>
        <c:scaling>
          <c:orientation val="minMax"/>
        </c:scaling>
        <c:delete val="1"/>
        <c:axPos val="b"/>
        <c:numFmt formatCode="ge" sourceLinked="1"/>
        <c:majorTickMark val="none"/>
        <c:minorTickMark val="none"/>
        <c:tickLblPos val="none"/>
        <c:crossAx val="362729160"/>
        <c:crosses val="autoZero"/>
        <c:auto val="1"/>
        <c:lblOffset val="100"/>
        <c:baseTimeUnit val="years"/>
      </c:dateAx>
      <c:valAx>
        <c:axId val="36272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78505</v>
      </c>
      <c r="AM8" s="66"/>
      <c r="AN8" s="66"/>
      <c r="AO8" s="66"/>
      <c r="AP8" s="66"/>
      <c r="AQ8" s="66"/>
      <c r="AR8" s="66"/>
      <c r="AS8" s="66"/>
      <c r="AT8" s="65">
        <f>データ!T6</f>
        <v>1209.5899999999999</v>
      </c>
      <c r="AU8" s="65"/>
      <c r="AV8" s="65"/>
      <c r="AW8" s="65"/>
      <c r="AX8" s="65"/>
      <c r="AY8" s="65"/>
      <c r="AZ8" s="65"/>
      <c r="BA8" s="65"/>
      <c r="BB8" s="65">
        <f>データ!U6</f>
        <v>64.900000000000006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28.06</v>
      </c>
      <c r="Q10" s="65"/>
      <c r="R10" s="65"/>
      <c r="S10" s="65"/>
      <c r="T10" s="65"/>
      <c r="U10" s="65"/>
      <c r="V10" s="65"/>
      <c r="W10" s="65">
        <f>データ!Q6</f>
        <v>92.65</v>
      </c>
      <c r="X10" s="65"/>
      <c r="Y10" s="65"/>
      <c r="Z10" s="65"/>
      <c r="AA10" s="65"/>
      <c r="AB10" s="65"/>
      <c r="AC10" s="65"/>
      <c r="AD10" s="66">
        <f>データ!R6</f>
        <v>3284</v>
      </c>
      <c r="AE10" s="66"/>
      <c r="AF10" s="66"/>
      <c r="AG10" s="66"/>
      <c r="AH10" s="66"/>
      <c r="AI10" s="66"/>
      <c r="AJ10" s="66"/>
      <c r="AK10" s="2"/>
      <c r="AL10" s="66">
        <f>データ!V6</f>
        <v>21862</v>
      </c>
      <c r="AM10" s="66"/>
      <c r="AN10" s="66"/>
      <c r="AO10" s="66"/>
      <c r="AP10" s="66"/>
      <c r="AQ10" s="66"/>
      <c r="AR10" s="66"/>
      <c r="AS10" s="66"/>
      <c r="AT10" s="65">
        <f>データ!W6</f>
        <v>6.14</v>
      </c>
      <c r="AU10" s="65"/>
      <c r="AV10" s="65"/>
      <c r="AW10" s="65"/>
      <c r="AX10" s="65"/>
      <c r="AY10" s="65"/>
      <c r="AZ10" s="65"/>
      <c r="BA10" s="65"/>
      <c r="BB10" s="65">
        <f>データ!X6</f>
        <v>3560.59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FvU+a3AWyv5DfFvzlSgdeCfS3Kla+QZlDPr12Wqo2e2TuhhsmxYESaR3g3vLLC0fF3A/w/RH4pGBaEDJT/rVbA==" saltValue="q2GlZpG7Rm6+rNFTVAwS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52108</v>
      </c>
      <c r="D6" s="32">
        <f t="shared" si="3"/>
        <v>47</v>
      </c>
      <c r="E6" s="32">
        <f t="shared" si="3"/>
        <v>17</v>
      </c>
      <c r="F6" s="32">
        <f t="shared" si="3"/>
        <v>1</v>
      </c>
      <c r="G6" s="32">
        <f t="shared" si="3"/>
        <v>0</v>
      </c>
      <c r="H6" s="32" t="str">
        <f t="shared" si="3"/>
        <v>秋田県　由利本荘市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28.06</v>
      </c>
      <c r="Q6" s="33">
        <f t="shared" si="3"/>
        <v>92.65</v>
      </c>
      <c r="R6" s="33">
        <f t="shared" si="3"/>
        <v>3284</v>
      </c>
      <c r="S6" s="33">
        <f t="shared" si="3"/>
        <v>78505</v>
      </c>
      <c r="T6" s="33">
        <f t="shared" si="3"/>
        <v>1209.5899999999999</v>
      </c>
      <c r="U6" s="33">
        <f t="shared" si="3"/>
        <v>64.900000000000006</v>
      </c>
      <c r="V6" s="33">
        <f t="shared" si="3"/>
        <v>21862</v>
      </c>
      <c r="W6" s="33">
        <f t="shared" si="3"/>
        <v>6.14</v>
      </c>
      <c r="X6" s="33">
        <f t="shared" si="3"/>
        <v>3560.59</v>
      </c>
      <c r="Y6" s="34">
        <f>IF(Y7="",NA(),Y7)</f>
        <v>54.57</v>
      </c>
      <c r="Z6" s="34">
        <f t="shared" ref="Z6:AH6" si="4">IF(Z7="",NA(),Z7)</f>
        <v>56</v>
      </c>
      <c r="AA6" s="34">
        <f t="shared" si="4"/>
        <v>53.44</v>
      </c>
      <c r="AB6" s="34">
        <f t="shared" si="4"/>
        <v>58.19</v>
      </c>
      <c r="AC6" s="34">
        <f t="shared" si="4"/>
        <v>58.8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2317.61</v>
      </c>
      <c r="BG6" s="34">
        <f t="shared" ref="BG6:BO6" si="7">IF(BG7="",NA(),BG7)</f>
        <v>1699.91</v>
      </c>
      <c r="BH6" s="34">
        <f t="shared" si="7"/>
        <v>2089.1</v>
      </c>
      <c r="BI6" s="34">
        <f t="shared" si="7"/>
        <v>2187.77</v>
      </c>
      <c r="BJ6" s="34">
        <f t="shared" si="7"/>
        <v>900.83</v>
      </c>
      <c r="BK6" s="34">
        <f t="shared" si="7"/>
        <v>1209.95</v>
      </c>
      <c r="BL6" s="34">
        <f t="shared" si="7"/>
        <v>1136.5</v>
      </c>
      <c r="BM6" s="34">
        <f t="shared" si="7"/>
        <v>1118.56</v>
      </c>
      <c r="BN6" s="34">
        <f t="shared" si="7"/>
        <v>1111.31</v>
      </c>
      <c r="BO6" s="34">
        <f t="shared" si="7"/>
        <v>966.33</v>
      </c>
      <c r="BP6" s="33" t="str">
        <f>IF(BP7="","",IF(BP7="-","【-】","【"&amp;SUBSTITUTE(TEXT(BP7,"#,##0.00"),"-","△")&amp;"】"))</f>
        <v>【707.33】</v>
      </c>
      <c r="BQ6" s="34">
        <f>IF(BQ7="",NA(),BQ7)</f>
        <v>48.39</v>
      </c>
      <c r="BR6" s="34">
        <f t="shared" ref="BR6:BZ6" si="8">IF(BR7="",NA(),BR7)</f>
        <v>75.94</v>
      </c>
      <c r="BS6" s="34">
        <f t="shared" si="8"/>
        <v>57.42</v>
      </c>
      <c r="BT6" s="34">
        <f t="shared" si="8"/>
        <v>57.42</v>
      </c>
      <c r="BU6" s="34">
        <f t="shared" si="8"/>
        <v>85.22</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361.74</v>
      </c>
      <c r="CC6" s="34">
        <f t="shared" ref="CC6:CK6" si="9">IF(CC7="",NA(),CC7)</f>
        <v>236.71</v>
      </c>
      <c r="CD6" s="34">
        <f t="shared" si="9"/>
        <v>313.55</v>
      </c>
      <c r="CE6" s="34">
        <f t="shared" si="9"/>
        <v>314.56</v>
      </c>
      <c r="CF6" s="34">
        <f t="shared" si="9"/>
        <v>211.37</v>
      </c>
      <c r="CG6" s="34">
        <f t="shared" si="9"/>
        <v>220.67</v>
      </c>
      <c r="CH6" s="34">
        <f t="shared" si="9"/>
        <v>217.82</v>
      </c>
      <c r="CI6" s="34">
        <f t="shared" si="9"/>
        <v>215.28</v>
      </c>
      <c r="CJ6" s="34">
        <f t="shared" si="9"/>
        <v>207.96</v>
      </c>
      <c r="CK6" s="34">
        <f t="shared" si="9"/>
        <v>194.31</v>
      </c>
      <c r="CL6" s="33" t="str">
        <f>IF(CL7="","",IF(CL7="-","【-】","【"&amp;SUBSTITUTE(TEXT(CL7,"#,##0.00"),"-","△")&amp;"】"))</f>
        <v>【136.39】</v>
      </c>
      <c r="CM6" s="34">
        <f>IF(CM7="",NA(),CM7)</f>
        <v>43.05</v>
      </c>
      <c r="CN6" s="34">
        <f t="shared" ref="CN6:CV6" si="10">IF(CN7="",NA(),CN7)</f>
        <v>44.81</v>
      </c>
      <c r="CO6" s="34">
        <f t="shared" si="10"/>
        <v>41.49</v>
      </c>
      <c r="CP6" s="34">
        <f t="shared" si="10"/>
        <v>43.02</v>
      </c>
      <c r="CQ6" s="34">
        <f t="shared" si="10"/>
        <v>43.82</v>
      </c>
      <c r="CR6" s="34">
        <f t="shared" si="10"/>
        <v>55.81</v>
      </c>
      <c r="CS6" s="34">
        <f t="shared" si="10"/>
        <v>54.44</v>
      </c>
      <c r="CT6" s="34">
        <f t="shared" si="10"/>
        <v>54.67</v>
      </c>
      <c r="CU6" s="34">
        <f t="shared" si="10"/>
        <v>53.51</v>
      </c>
      <c r="CV6" s="34">
        <f t="shared" si="10"/>
        <v>53.5</v>
      </c>
      <c r="CW6" s="33" t="str">
        <f>IF(CW7="","",IF(CW7="-","【-】","【"&amp;SUBSTITUTE(TEXT(CW7,"#,##0.00"),"-","△")&amp;"】"))</f>
        <v>【60.13】</v>
      </c>
      <c r="CX6" s="34">
        <f>IF(CX7="",NA(),CX7)</f>
        <v>79.72</v>
      </c>
      <c r="CY6" s="34">
        <f t="shared" ref="CY6:DG6" si="11">IF(CY7="",NA(),CY7)</f>
        <v>81.150000000000006</v>
      </c>
      <c r="CZ6" s="34">
        <f t="shared" si="11"/>
        <v>84.65</v>
      </c>
      <c r="DA6" s="34">
        <f t="shared" si="11"/>
        <v>86.54</v>
      </c>
      <c r="DB6" s="34">
        <f t="shared" si="11"/>
        <v>87.74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52108</v>
      </c>
      <c r="D7" s="36">
        <v>47</v>
      </c>
      <c r="E7" s="36">
        <v>17</v>
      </c>
      <c r="F7" s="36">
        <v>1</v>
      </c>
      <c r="G7" s="36">
        <v>0</v>
      </c>
      <c r="H7" s="36" t="s">
        <v>109</v>
      </c>
      <c r="I7" s="36" t="s">
        <v>110</v>
      </c>
      <c r="J7" s="36" t="s">
        <v>111</v>
      </c>
      <c r="K7" s="36" t="s">
        <v>112</v>
      </c>
      <c r="L7" s="36" t="s">
        <v>113</v>
      </c>
      <c r="M7" s="36" t="s">
        <v>114</v>
      </c>
      <c r="N7" s="37" t="s">
        <v>115</v>
      </c>
      <c r="O7" s="37" t="s">
        <v>116</v>
      </c>
      <c r="P7" s="37">
        <v>28.06</v>
      </c>
      <c r="Q7" s="37">
        <v>92.65</v>
      </c>
      <c r="R7" s="37">
        <v>3284</v>
      </c>
      <c r="S7" s="37">
        <v>78505</v>
      </c>
      <c r="T7" s="37">
        <v>1209.5899999999999</v>
      </c>
      <c r="U7" s="37">
        <v>64.900000000000006</v>
      </c>
      <c r="V7" s="37">
        <v>21862</v>
      </c>
      <c r="W7" s="37">
        <v>6.14</v>
      </c>
      <c r="X7" s="37">
        <v>3560.59</v>
      </c>
      <c r="Y7" s="37">
        <v>54.57</v>
      </c>
      <c r="Z7" s="37">
        <v>56</v>
      </c>
      <c r="AA7" s="37">
        <v>53.44</v>
      </c>
      <c r="AB7" s="37">
        <v>58.19</v>
      </c>
      <c r="AC7" s="37">
        <v>58.8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2317.61</v>
      </c>
      <c r="BG7" s="37">
        <v>1699.91</v>
      </c>
      <c r="BH7" s="37">
        <v>2089.1</v>
      </c>
      <c r="BI7" s="37">
        <v>2187.77</v>
      </c>
      <c r="BJ7" s="37">
        <v>900.83</v>
      </c>
      <c r="BK7" s="37">
        <v>1209.95</v>
      </c>
      <c r="BL7" s="37">
        <v>1136.5</v>
      </c>
      <c r="BM7" s="37">
        <v>1118.56</v>
      </c>
      <c r="BN7" s="37">
        <v>1111.31</v>
      </c>
      <c r="BO7" s="37">
        <v>966.33</v>
      </c>
      <c r="BP7" s="37">
        <v>707.33</v>
      </c>
      <c r="BQ7" s="37">
        <v>48.39</v>
      </c>
      <c r="BR7" s="37">
        <v>75.94</v>
      </c>
      <c r="BS7" s="37">
        <v>57.42</v>
      </c>
      <c r="BT7" s="37">
        <v>57.42</v>
      </c>
      <c r="BU7" s="37">
        <v>85.22</v>
      </c>
      <c r="BV7" s="37">
        <v>69.48</v>
      </c>
      <c r="BW7" s="37">
        <v>71.650000000000006</v>
      </c>
      <c r="BX7" s="37">
        <v>72.33</v>
      </c>
      <c r="BY7" s="37">
        <v>75.540000000000006</v>
      </c>
      <c r="BZ7" s="37">
        <v>81.739999999999995</v>
      </c>
      <c r="CA7" s="37">
        <v>101.26</v>
      </c>
      <c r="CB7" s="37">
        <v>361.74</v>
      </c>
      <c r="CC7" s="37">
        <v>236.71</v>
      </c>
      <c r="CD7" s="37">
        <v>313.55</v>
      </c>
      <c r="CE7" s="37">
        <v>314.56</v>
      </c>
      <c r="CF7" s="37">
        <v>211.37</v>
      </c>
      <c r="CG7" s="37">
        <v>220.67</v>
      </c>
      <c r="CH7" s="37">
        <v>217.82</v>
      </c>
      <c r="CI7" s="37">
        <v>215.28</v>
      </c>
      <c r="CJ7" s="37">
        <v>207.96</v>
      </c>
      <c r="CK7" s="37">
        <v>194.31</v>
      </c>
      <c r="CL7" s="37">
        <v>136.38999999999999</v>
      </c>
      <c r="CM7" s="37">
        <v>43.05</v>
      </c>
      <c r="CN7" s="37">
        <v>44.81</v>
      </c>
      <c r="CO7" s="37">
        <v>41.49</v>
      </c>
      <c r="CP7" s="37">
        <v>43.02</v>
      </c>
      <c r="CQ7" s="37">
        <v>43.82</v>
      </c>
      <c r="CR7" s="37">
        <v>55.81</v>
      </c>
      <c r="CS7" s="37">
        <v>54.44</v>
      </c>
      <c r="CT7" s="37">
        <v>54.67</v>
      </c>
      <c r="CU7" s="37">
        <v>53.51</v>
      </c>
      <c r="CV7" s="37">
        <v>53.5</v>
      </c>
      <c r="CW7" s="37">
        <v>60.13</v>
      </c>
      <c r="CX7" s="37">
        <v>79.72</v>
      </c>
      <c r="CY7" s="37">
        <v>81.150000000000006</v>
      </c>
      <c r="CZ7" s="37">
        <v>84.65</v>
      </c>
      <c r="DA7" s="37">
        <v>86.54</v>
      </c>
      <c r="DB7" s="37">
        <v>87.74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2018-12-03T08:59:40Z</dcterms:created>
  <dcterms:modified xsi:type="dcterms:W3CDTF">2019-01-21T05:51:08Z</dcterms:modified>
  <cp:category/>
</cp:coreProperties>
</file>