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charts/chart10.xml" ContentType="application/vnd.openxmlformats-officedocument.drawingml.chart+xml"/>
  <Override PartName="/xl/charts/chart11.xml" ContentType="application/vnd.openxmlformats-officedocument.drawingml.chart+xml"/>
  <Override PartName="/xl/theme/theme1.xml" ContentType="application/vnd.openxmlformats-officedocument.theme+xml"/>
  <Override PartName="/xl/worksheets/sheet2.xml" ContentType="application/vnd.openxmlformats-officedocument.spreadsheetml.worksheet+xml"/>
  <Override PartName="/xl/charts/chart8.xml" ContentType="application/vnd.openxmlformats-officedocument.drawingml.chart+xml"/>
  <Override PartName="/xl/charts/chart9.xml" ContentType="application/vnd.openxmlformats-officedocument.drawingml.chart+xml"/>
  <Override PartName="/xl/charts/chart6.xml" ContentType="application/vnd.openxmlformats-officedocument.drawingml.chart+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7.xml" ContentType="application/vnd.openxmlformats-officedocument.drawingml.chart+xml"/>
  <Override PartName="/xl/charts/chart5.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8"/>
  <workbookPr/>
  <mc:AlternateContent xmlns:mc="http://schemas.openxmlformats.org/markup-compatibility/2006">
    <mc:Choice Requires="x15">
      <x15ac:absPath xmlns:x15ac="http://schemas.microsoft.com/office/spreadsheetml/2010/11/ac" url="\\fsvlgw\Shares\由利本荘市\8000000000-企業局\8005000000-企業局\8005050000-企業局管理課\20 経理班\80 下水道事業\09.経営比較分析表\【R2年度決算】R4.1経営比較分析表\"/>
    </mc:Choice>
  </mc:AlternateContent>
  <xr:revisionPtr revIDLastSave="0" documentId="13_ncr:1_{AADB2981-0EE3-41A6-8C52-913AAE067960}" xr6:coauthVersionLast="36" xr6:coauthVersionMax="36" xr10:uidLastSave="{00000000-0000-0000-0000-000000000000}"/>
  <workbookProtection workbookAlgorithmName="SHA-512" workbookHashValue="JeoiRY9SyilTyvFjI6Kyj0yYcKCL67+8AhQPIHO7eeaLsGh17OEm0e0uSdwJA00CeTwnbd20B86tHXoqtXz1tQ==" workbookSaltValue="HziApv5+BdH6oLfjpZCMKw==" workbookSpinCount="100000" lockStructure="1"/>
  <bookViews>
    <workbookView xWindow="0" yWindow="0" windowWidth="28800" windowHeight="1222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W6" i="5"/>
  <c r="AT10" i="4" s="1"/>
  <c r="V6" i="5"/>
  <c r="U6" i="5"/>
  <c r="T6" i="5"/>
  <c r="S6" i="5"/>
  <c r="AL8" i="4" s="1"/>
  <c r="R6" i="5"/>
  <c r="Q6" i="5"/>
  <c r="P6" i="5"/>
  <c r="O6" i="5"/>
  <c r="I10" i="4" s="1"/>
  <c r="N6" i="5"/>
  <c r="M6" i="5"/>
  <c r="L6" i="5"/>
  <c r="K6" i="5"/>
  <c r="P8" i="4" s="1"/>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L10" i="4"/>
  <c r="AD10" i="4"/>
  <c r="W10" i="4"/>
  <c r="P10" i="4"/>
  <c r="B10" i="4"/>
  <c r="BB8" i="4"/>
  <c r="AT8" i="4"/>
  <c r="AD8" i="4"/>
  <c r="W8" i="4"/>
  <c r="I8" i="4"/>
  <c r="B8" i="4"/>
  <c r="B6" i="4"/>
</calcChain>
</file>

<file path=xl/sharedStrings.xml><?xml version="1.0" encoding="utf-8"?>
<sst xmlns="http://schemas.openxmlformats.org/spreadsheetml/2006/main" count="325" uniqueCount="117">
  <si>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</si>
  <si>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</si>
  <si>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</si>
  <si>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</si>
  <si>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</si>
  <si>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</si>
  <si>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</si>
  <si>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</si>
  <si>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</si>
  <si>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</si>
  <si>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</si>
  <si>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</si>
  <si>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</si>
  <si>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</si>
  <si>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</si>
  <si>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</si>
  <si>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</si>
  <si>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</si>
  <si>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</si>
  <si>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</si>
  <si>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</si>
  <si>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</si>
  <si>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</si>
  <si>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</si>
  <si>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</si>
  <si>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</si>
  <si>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</si>
  <si>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</si>
  <si>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</si>
  <si>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</si>
  <si>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</si>
  <si>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</si>
  <si>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</si>
  <si>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</si>
  <si>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</si>
  <si>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</si>
  <si>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</si>
  <si>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</si>
  <si>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</si>
  <si>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</si>
  <si>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</si>
  <si>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</si>
  <si>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</si>
  <si>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</si>
  <si>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</si>
  <si>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</si>
  <si>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</si>
  <si>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</si>
  <si>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</si>
  <si>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</si>
  <si>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</si>
  <si>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</si>
  <si>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</si>
  <si>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</si>
  <si>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</si>
  <si>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</si>
  <si>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</si>
  <si>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</si>
  <si>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</si>
  <si>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</si>
  <si>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</si>
  <si>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</si>
  <si>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</si>
  <si>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</si>
  <si>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</si>
  <si>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</si>
  <si>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</si>
  <si>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</si>
  <si>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</si>
  <si>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</si>
  <si>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</si>
  <si>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</si>
  <si>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</si>
  <si>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</si>
  <si>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</si>
  <si>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</si>
  <si>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</si>
  <si>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</si>
  <si>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</si>
  <si>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</si>
  <si>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</si>
  <si>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</si>
  <si>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</si>
  <si>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</si>
  <si>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</si>
  <si>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</si>
  <si>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</si>
  <si>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</si>
  <si>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</si>
  <si>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</si>
  <si>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</si>
  <si>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</si>
  <si>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</si>
  <si>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</si>
  <si>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</si>
  <si>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秋田県　由利本荘市</t>
  </si>
  <si>
    <t>法適用</t>
  </si>
  <si>
    <t>下水道事業</t>
  </si>
  <si>
    <t>特定地域生活排水処理</t>
  </si>
  <si>
    <t>K3</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</si>
  <si>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</si>
  <si>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</si>
  <si>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</si>
  <si>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</si>
  <si>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</si>
  <si>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</si>
  <si>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</si>
  <si>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</si>
  <si>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</si>
  <si>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</si>
  <si>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</si>
  <si>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</si>
  <si>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</si>
  <si>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</si>
  <si>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①②100%を下回っており単年度収支が赤字である。一般会計から多額の繰入をしているが、経常費用を賄えていない状況にあり、より一層の経費削減、収入確保に努める必要がある。
③資金不足であり、収入確保に努める。
⑤⑥100%を下回っており、使用料などの収入確保、費用削減等が必要であり、適正な事業運営に努めたい。
⑦⑧排水設備工事に対する補助金交付や広報掲載等を行い水洗化率向上に努める。</t>
    <phoneticPr fontId="4"/>
  </si>
  <si>
    <t>　将来の改築等を見据え財源を確保しつつ、投資計画に沿った更新を行う必要がある。</t>
    <phoneticPr fontId="4"/>
  </si>
  <si>
    <t xml:space="preserve"> 人口減少社会を迎え使用料の増加は見込みにくい状況にあるため、施設の老朽化に伴う更新事業が増加することを踏まえると、更新に係る費用と経営状況を的確に把握し、健全・効率的な経営を維持しつつ計画的な施設の更新を行う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</si>
</sst>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94F-4DF7-BFE6-23A4418E19D6}"/>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D94F-4DF7-BFE6-23A4418E19D6}"/>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52.73</c:v>
                </c:pt>
              </c:numCache>
            </c:numRef>
          </c:val>
          <c:extLst>
            <c:ext xmlns:c16="http://schemas.microsoft.com/office/drawing/2014/chart" uri="{C3380CC4-5D6E-409C-BE32-E72D297353CC}">
              <c16:uniqueId val="{00000000-2A0A-489F-A1ED-0ACFDFC48D82}"/>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56.45</c:v>
                </c:pt>
              </c:numCache>
            </c:numRef>
          </c:val>
          <c:smooth val="0"/>
          <c:extLst>
            <c:ext xmlns:c16="http://schemas.microsoft.com/office/drawing/2014/chart" uri="{C3380CC4-5D6E-409C-BE32-E72D297353CC}">
              <c16:uniqueId val="{00000001-2A0A-489F-A1ED-0ACFDFC48D82}"/>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100</c:v>
                </c:pt>
              </c:numCache>
            </c:numRef>
          </c:val>
          <c:extLst>
            <c:ext xmlns:c16="http://schemas.microsoft.com/office/drawing/2014/chart" uri="{C3380CC4-5D6E-409C-BE32-E72D297353CC}">
              <c16:uniqueId val="{00000000-649E-43FC-B39F-3D99B7AA3AA2}"/>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54.99</c:v>
                </c:pt>
              </c:numCache>
            </c:numRef>
          </c:val>
          <c:smooth val="0"/>
          <c:extLst>
            <c:ext xmlns:c16="http://schemas.microsoft.com/office/drawing/2014/chart" uri="{C3380CC4-5D6E-409C-BE32-E72D297353CC}">
              <c16:uniqueId val="{00000001-649E-43FC-B39F-3D99B7AA3AA2}"/>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83.62</c:v>
                </c:pt>
              </c:numCache>
            </c:numRef>
          </c:val>
          <c:extLst>
            <c:ext xmlns:c16="http://schemas.microsoft.com/office/drawing/2014/chart" uri="{C3380CC4-5D6E-409C-BE32-E72D297353CC}">
              <c16:uniqueId val="{00000000-6FBC-45E6-8847-01CE096828B4}"/>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95.33</c:v>
                </c:pt>
              </c:numCache>
            </c:numRef>
          </c:val>
          <c:smooth val="0"/>
          <c:extLst>
            <c:ext xmlns:c16="http://schemas.microsoft.com/office/drawing/2014/chart" uri="{C3380CC4-5D6E-409C-BE32-E72D297353CC}">
              <c16:uniqueId val="{00000001-6FBC-45E6-8847-01CE096828B4}"/>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5.19</c:v>
                </c:pt>
              </c:numCache>
            </c:numRef>
          </c:val>
          <c:extLst>
            <c:ext xmlns:c16="http://schemas.microsoft.com/office/drawing/2014/chart" uri="{C3380CC4-5D6E-409C-BE32-E72D297353CC}">
              <c16:uniqueId val="{00000000-3144-430E-80CD-59607D837ED3}"/>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15.4</c:v>
                </c:pt>
              </c:numCache>
            </c:numRef>
          </c:val>
          <c:smooth val="0"/>
          <c:extLst>
            <c:ext xmlns:c16="http://schemas.microsoft.com/office/drawing/2014/chart" uri="{C3380CC4-5D6E-409C-BE32-E72D297353CC}">
              <c16:uniqueId val="{00000001-3144-430E-80CD-59607D837ED3}"/>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B60-4AEA-A371-CDD6856553A1}"/>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9B60-4AEA-A371-CDD6856553A1}"/>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c:v>48.96</c:v>
                </c:pt>
              </c:numCache>
            </c:numRef>
          </c:val>
          <c:extLst>
            <c:ext xmlns:c16="http://schemas.microsoft.com/office/drawing/2014/chart" uri="{C3380CC4-5D6E-409C-BE32-E72D297353CC}">
              <c16:uniqueId val="{00000000-4C01-4A0B-8990-8440D5666389}"/>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162.82</c:v>
                </c:pt>
              </c:numCache>
            </c:numRef>
          </c:val>
          <c:smooth val="0"/>
          <c:extLst>
            <c:ext xmlns:c16="http://schemas.microsoft.com/office/drawing/2014/chart" uri="{C3380CC4-5D6E-409C-BE32-E72D297353CC}">
              <c16:uniqueId val="{00000001-4C01-4A0B-8990-8440D5666389}"/>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-44.03</c:v>
                </c:pt>
              </c:numCache>
            </c:numRef>
          </c:val>
          <c:extLst>
            <c:ext xmlns:c16="http://schemas.microsoft.com/office/drawing/2014/chart" uri="{C3380CC4-5D6E-409C-BE32-E72D297353CC}">
              <c16:uniqueId val="{00000000-E43F-4696-A7EE-CC5891558931}"/>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125.61</c:v>
                </c:pt>
              </c:numCache>
            </c:numRef>
          </c:val>
          <c:smooth val="0"/>
          <c:extLst>
            <c:ext xmlns:c16="http://schemas.microsoft.com/office/drawing/2014/chart" uri="{C3380CC4-5D6E-409C-BE32-E72D297353CC}">
              <c16:uniqueId val="{00000001-E43F-4696-A7EE-CC5891558931}"/>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126.61</c:v>
                </c:pt>
              </c:numCache>
            </c:numRef>
          </c:val>
          <c:extLst>
            <c:ext xmlns:c16="http://schemas.microsoft.com/office/drawing/2014/chart" uri="{C3380CC4-5D6E-409C-BE32-E72D297353CC}">
              <c16:uniqueId val="{00000000-A92C-43BA-A086-4F599B9E52CA}"/>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398.42</c:v>
                </c:pt>
              </c:numCache>
            </c:numRef>
          </c:val>
          <c:smooth val="0"/>
          <c:extLst>
            <c:ext xmlns:c16="http://schemas.microsoft.com/office/drawing/2014/chart" uri="{C3380CC4-5D6E-409C-BE32-E72D297353CC}">
              <c16:uniqueId val="{00000001-A92C-43BA-A086-4F599B9E52CA}"/>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67.13</c:v>
                </c:pt>
              </c:numCache>
            </c:numRef>
          </c:val>
          <c:extLst>
            <c:ext xmlns:c16="http://schemas.microsoft.com/office/drawing/2014/chart" uri="{C3380CC4-5D6E-409C-BE32-E72D297353CC}">
              <c16:uniqueId val="{00000000-56DE-4999-A680-6D442BDEEC0C}"/>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50.7</c:v>
                </c:pt>
              </c:numCache>
            </c:numRef>
          </c:val>
          <c:smooth val="0"/>
          <c:extLst>
            <c:ext xmlns:c16="http://schemas.microsoft.com/office/drawing/2014/chart" uri="{C3380CC4-5D6E-409C-BE32-E72D297353CC}">
              <c16:uniqueId val="{00000001-56DE-4999-A680-6D442BDEEC0C}"/>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236.58</c:v>
                </c:pt>
              </c:numCache>
            </c:numRef>
          </c:val>
          <c:extLst>
            <c:ext xmlns:c16="http://schemas.microsoft.com/office/drawing/2014/chart" uri="{C3380CC4-5D6E-409C-BE32-E72D297353CC}">
              <c16:uniqueId val="{00000000-076E-46CA-AB0E-B0E00A0037A4}"/>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289.81</c:v>
                </c:pt>
              </c:numCache>
            </c:numRef>
          </c:val>
          <c:smooth val="0"/>
          <c:extLst>
            <c:ext xmlns:c16="http://schemas.microsoft.com/office/drawing/2014/chart" uri="{C3380CC4-5D6E-409C-BE32-E72D297353CC}">
              <c16:uniqueId val="{00000001-076E-46CA-AB0E-B0E00A0037A4}"/>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【92.20】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【314.13】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【77.67】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【58.42】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【15.64】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D1" zoomScale="85" zoomScaleNormal="85"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秋田県　由利本荘市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特定地域生活排水処理</v>
      </c>
      <c r="Q8" s="72"/>
      <c r="R8" s="72"/>
      <c r="S8" s="72"/>
      <c r="T8" s="72"/>
      <c r="U8" s="72"/>
      <c r="V8" s="72"/>
      <c r="W8" s="72" t="str">
        <f>データ!L6</f>
        <v>K3</v>
      </c>
      <c r="X8" s="72"/>
      <c r="Y8" s="72"/>
      <c r="Z8" s="72"/>
      <c r="AA8" s="72"/>
      <c r="AB8" s="72"/>
      <c r="AC8" s="72"/>
      <c r="AD8" s="73" t="str">
        <f>データ!$M$6</f>
        <v>自治体職員</v>
      </c>
      <c r="AE8" s="73"/>
      <c r="AF8" s="73"/>
      <c r="AG8" s="73"/>
      <c r="AH8" s="73"/>
      <c r="AI8" s="73"/>
      <c r="AJ8" s="73"/>
      <c r="AK8" s="3"/>
      <c r="AL8" s="69">
        <f>データ!S6</f>
        <v>75040</v>
      </c>
      <c r="AM8" s="69"/>
      <c r="AN8" s="69"/>
      <c r="AO8" s="69"/>
      <c r="AP8" s="69"/>
      <c r="AQ8" s="69"/>
      <c r="AR8" s="69"/>
      <c r="AS8" s="69"/>
      <c r="AT8" s="68">
        <f>データ!T6</f>
        <v>1209.5899999999999</v>
      </c>
      <c r="AU8" s="68"/>
      <c r="AV8" s="68"/>
      <c r="AW8" s="68"/>
      <c r="AX8" s="68"/>
      <c r="AY8" s="68"/>
      <c r="AZ8" s="68"/>
      <c r="BA8" s="68"/>
      <c r="BB8" s="68">
        <f>データ!U6</f>
        <v>62.04</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38.229999999999997</v>
      </c>
      <c r="J10" s="68"/>
      <c r="K10" s="68"/>
      <c r="L10" s="68"/>
      <c r="M10" s="68"/>
      <c r="N10" s="68"/>
      <c r="O10" s="68"/>
      <c r="P10" s="68">
        <f>データ!P6</f>
        <v>0.51</v>
      </c>
      <c r="Q10" s="68"/>
      <c r="R10" s="68"/>
      <c r="S10" s="68"/>
      <c r="T10" s="68"/>
      <c r="U10" s="68"/>
      <c r="V10" s="68"/>
      <c r="W10" s="68">
        <f>データ!Q6</f>
        <v>100</v>
      </c>
      <c r="X10" s="68"/>
      <c r="Y10" s="68"/>
      <c r="Z10" s="68"/>
      <c r="AA10" s="68"/>
      <c r="AB10" s="68"/>
      <c r="AC10" s="68"/>
      <c r="AD10" s="69">
        <f>データ!R6</f>
        <v>3333</v>
      </c>
      <c r="AE10" s="69"/>
      <c r="AF10" s="69"/>
      <c r="AG10" s="69"/>
      <c r="AH10" s="69"/>
      <c r="AI10" s="69"/>
      <c r="AJ10" s="69"/>
      <c r="AK10" s="2"/>
      <c r="AL10" s="69">
        <f>データ!V6</f>
        <v>379</v>
      </c>
      <c r="AM10" s="69"/>
      <c r="AN10" s="69"/>
      <c r="AO10" s="69"/>
      <c r="AP10" s="69"/>
      <c r="AQ10" s="69"/>
      <c r="AR10" s="69"/>
      <c r="AS10" s="69"/>
      <c r="AT10" s="68">
        <f>データ!W6</f>
        <v>0.01</v>
      </c>
      <c r="AU10" s="68"/>
      <c r="AV10" s="68"/>
      <c r="AW10" s="68"/>
      <c r="AX10" s="68"/>
      <c r="AY10" s="68"/>
      <c r="AZ10" s="68"/>
      <c r="BA10" s="68"/>
      <c r="BB10" s="68">
        <f>データ!X6</f>
        <v>37900</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4" t="s">
        <v>114</v>
      </c>
      <c r="BM16" s="85"/>
      <c r="BN16" s="85"/>
      <c r="BO16" s="85"/>
      <c r="BP16" s="85"/>
      <c r="BQ16" s="85"/>
      <c r="BR16" s="85"/>
      <c r="BS16" s="85"/>
      <c r="BT16" s="85"/>
      <c r="BU16" s="85"/>
      <c r="BV16" s="85"/>
      <c r="BW16" s="85"/>
      <c r="BX16" s="85"/>
      <c r="BY16" s="85"/>
      <c r="BZ16" s="8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4"/>
      <c r="BM17" s="85"/>
      <c r="BN17" s="85"/>
      <c r="BO17" s="85"/>
      <c r="BP17" s="85"/>
      <c r="BQ17" s="85"/>
      <c r="BR17" s="85"/>
      <c r="BS17" s="85"/>
      <c r="BT17" s="85"/>
      <c r="BU17" s="85"/>
      <c r="BV17" s="85"/>
      <c r="BW17" s="85"/>
      <c r="BX17" s="85"/>
      <c r="BY17" s="85"/>
      <c r="BZ17" s="8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4"/>
      <c r="BM18" s="85"/>
      <c r="BN18" s="85"/>
      <c r="BO18" s="85"/>
      <c r="BP18" s="85"/>
      <c r="BQ18" s="85"/>
      <c r="BR18" s="85"/>
      <c r="BS18" s="85"/>
      <c r="BT18" s="85"/>
      <c r="BU18" s="85"/>
      <c r="BV18" s="85"/>
      <c r="BW18" s="85"/>
      <c r="BX18" s="85"/>
      <c r="BY18" s="85"/>
      <c r="BZ18" s="8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4"/>
      <c r="BM19" s="85"/>
      <c r="BN19" s="85"/>
      <c r="BO19" s="85"/>
      <c r="BP19" s="85"/>
      <c r="BQ19" s="85"/>
      <c r="BR19" s="85"/>
      <c r="BS19" s="85"/>
      <c r="BT19" s="85"/>
      <c r="BU19" s="85"/>
      <c r="BV19" s="85"/>
      <c r="BW19" s="85"/>
      <c r="BX19" s="85"/>
      <c r="BY19" s="85"/>
      <c r="BZ19" s="8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4"/>
      <c r="BM20" s="85"/>
      <c r="BN20" s="85"/>
      <c r="BO20" s="85"/>
      <c r="BP20" s="85"/>
      <c r="BQ20" s="85"/>
      <c r="BR20" s="85"/>
      <c r="BS20" s="85"/>
      <c r="BT20" s="85"/>
      <c r="BU20" s="85"/>
      <c r="BV20" s="85"/>
      <c r="BW20" s="85"/>
      <c r="BX20" s="85"/>
      <c r="BY20" s="85"/>
      <c r="BZ20" s="8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4"/>
      <c r="BM21" s="85"/>
      <c r="BN21" s="85"/>
      <c r="BO21" s="85"/>
      <c r="BP21" s="85"/>
      <c r="BQ21" s="85"/>
      <c r="BR21" s="85"/>
      <c r="BS21" s="85"/>
      <c r="BT21" s="85"/>
      <c r="BU21" s="85"/>
      <c r="BV21" s="85"/>
      <c r="BW21" s="85"/>
      <c r="BX21" s="85"/>
      <c r="BY21" s="85"/>
      <c r="BZ21" s="8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4"/>
      <c r="BM22" s="85"/>
      <c r="BN22" s="85"/>
      <c r="BO22" s="85"/>
      <c r="BP22" s="85"/>
      <c r="BQ22" s="85"/>
      <c r="BR22" s="85"/>
      <c r="BS22" s="85"/>
      <c r="BT22" s="85"/>
      <c r="BU22" s="85"/>
      <c r="BV22" s="85"/>
      <c r="BW22" s="85"/>
      <c r="BX22" s="85"/>
      <c r="BY22" s="85"/>
      <c r="BZ22" s="8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4"/>
      <c r="BM23" s="85"/>
      <c r="BN23" s="85"/>
      <c r="BO23" s="85"/>
      <c r="BP23" s="85"/>
      <c r="BQ23" s="85"/>
      <c r="BR23" s="85"/>
      <c r="BS23" s="85"/>
      <c r="BT23" s="85"/>
      <c r="BU23" s="85"/>
      <c r="BV23" s="85"/>
      <c r="BW23" s="85"/>
      <c r="BX23" s="85"/>
      <c r="BY23" s="85"/>
      <c r="BZ23" s="8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4"/>
      <c r="BM24" s="85"/>
      <c r="BN24" s="85"/>
      <c r="BO24" s="85"/>
      <c r="BP24" s="85"/>
      <c r="BQ24" s="85"/>
      <c r="BR24" s="85"/>
      <c r="BS24" s="85"/>
      <c r="BT24" s="85"/>
      <c r="BU24" s="85"/>
      <c r="BV24" s="85"/>
      <c r="BW24" s="85"/>
      <c r="BX24" s="85"/>
      <c r="BY24" s="85"/>
      <c r="BZ24" s="8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4"/>
      <c r="BM25" s="85"/>
      <c r="BN25" s="85"/>
      <c r="BO25" s="85"/>
      <c r="BP25" s="85"/>
      <c r="BQ25" s="85"/>
      <c r="BR25" s="85"/>
      <c r="BS25" s="85"/>
      <c r="BT25" s="85"/>
      <c r="BU25" s="85"/>
      <c r="BV25" s="85"/>
      <c r="BW25" s="85"/>
      <c r="BX25" s="85"/>
      <c r="BY25" s="85"/>
      <c r="BZ25" s="8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4"/>
      <c r="BM26" s="85"/>
      <c r="BN26" s="85"/>
      <c r="BO26" s="85"/>
      <c r="BP26" s="85"/>
      <c r="BQ26" s="85"/>
      <c r="BR26" s="85"/>
      <c r="BS26" s="85"/>
      <c r="BT26" s="85"/>
      <c r="BU26" s="85"/>
      <c r="BV26" s="85"/>
      <c r="BW26" s="85"/>
      <c r="BX26" s="85"/>
      <c r="BY26" s="85"/>
      <c r="BZ26" s="8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4"/>
      <c r="BM27" s="85"/>
      <c r="BN27" s="85"/>
      <c r="BO27" s="85"/>
      <c r="BP27" s="85"/>
      <c r="BQ27" s="85"/>
      <c r="BR27" s="85"/>
      <c r="BS27" s="85"/>
      <c r="BT27" s="85"/>
      <c r="BU27" s="85"/>
      <c r="BV27" s="85"/>
      <c r="BW27" s="85"/>
      <c r="BX27" s="85"/>
      <c r="BY27" s="85"/>
      <c r="BZ27" s="8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4"/>
      <c r="BM28" s="85"/>
      <c r="BN28" s="85"/>
      <c r="BO28" s="85"/>
      <c r="BP28" s="85"/>
      <c r="BQ28" s="85"/>
      <c r="BR28" s="85"/>
      <c r="BS28" s="85"/>
      <c r="BT28" s="85"/>
      <c r="BU28" s="85"/>
      <c r="BV28" s="85"/>
      <c r="BW28" s="85"/>
      <c r="BX28" s="85"/>
      <c r="BY28" s="85"/>
      <c r="BZ28" s="8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4"/>
      <c r="BM29" s="85"/>
      <c r="BN29" s="85"/>
      <c r="BO29" s="85"/>
      <c r="BP29" s="85"/>
      <c r="BQ29" s="85"/>
      <c r="BR29" s="85"/>
      <c r="BS29" s="85"/>
      <c r="BT29" s="85"/>
      <c r="BU29" s="85"/>
      <c r="BV29" s="85"/>
      <c r="BW29" s="85"/>
      <c r="BX29" s="85"/>
      <c r="BY29" s="85"/>
      <c r="BZ29" s="8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4"/>
      <c r="BM30" s="85"/>
      <c r="BN30" s="85"/>
      <c r="BO30" s="85"/>
      <c r="BP30" s="85"/>
      <c r="BQ30" s="85"/>
      <c r="BR30" s="85"/>
      <c r="BS30" s="85"/>
      <c r="BT30" s="85"/>
      <c r="BU30" s="85"/>
      <c r="BV30" s="85"/>
      <c r="BW30" s="85"/>
      <c r="BX30" s="85"/>
      <c r="BY30" s="85"/>
      <c r="BZ30" s="8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4"/>
      <c r="BM31" s="85"/>
      <c r="BN31" s="85"/>
      <c r="BO31" s="85"/>
      <c r="BP31" s="85"/>
      <c r="BQ31" s="85"/>
      <c r="BR31" s="85"/>
      <c r="BS31" s="85"/>
      <c r="BT31" s="85"/>
      <c r="BU31" s="85"/>
      <c r="BV31" s="85"/>
      <c r="BW31" s="85"/>
      <c r="BX31" s="85"/>
      <c r="BY31" s="85"/>
      <c r="BZ31" s="8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4"/>
      <c r="BM32" s="85"/>
      <c r="BN32" s="85"/>
      <c r="BO32" s="85"/>
      <c r="BP32" s="85"/>
      <c r="BQ32" s="85"/>
      <c r="BR32" s="85"/>
      <c r="BS32" s="85"/>
      <c r="BT32" s="85"/>
      <c r="BU32" s="85"/>
      <c r="BV32" s="85"/>
      <c r="BW32" s="85"/>
      <c r="BX32" s="85"/>
      <c r="BY32" s="85"/>
      <c r="BZ32" s="8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4"/>
      <c r="BM33" s="85"/>
      <c r="BN33" s="85"/>
      <c r="BO33" s="85"/>
      <c r="BP33" s="85"/>
      <c r="BQ33" s="85"/>
      <c r="BR33" s="85"/>
      <c r="BS33" s="85"/>
      <c r="BT33" s="85"/>
      <c r="BU33" s="85"/>
      <c r="BV33" s="85"/>
      <c r="BW33" s="85"/>
      <c r="BX33" s="85"/>
      <c r="BY33" s="85"/>
      <c r="BZ33" s="8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4"/>
      <c r="BM34" s="85"/>
      <c r="BN34" s="85"/>
      <c r="BO34" s="85"/>
      <c r="BP34" s="85"/>
      <c r="BQ34" s="85"/>
      <c r="BR34" s="85"/>
      <c r="BS34" s="85"/>
      <c r="BT34" s="85"/>
      <c r="BU34" s="85"/>
      <c r="BV34" s="85"/>
      <c r="BW34" s="85"/>
      <c r="BX34" s="85"/>
      <c r="BY34" s="85"/>
      <c r="BZ34" s="8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4"/>
      <c r="BM35" s="85"/>
      <c r="BN35" s="85"/>
      <c r="BO35" s="85"/>
      <c r="BP35" s="85"/>
      <c r="BQ35" s="85"/>
      <c r="BR35" s="85"/>
      <c r="BS35" s="85"/>
      <c r="BT35" s="85"/>
      <c r="BU35" s="85"/>
      <c r="BV35" s="85"/>
      <c r="BW35" s="85"/>
      <c r="BX35" s="85"/>
      <c r="BY35" s="85"/>
      <c r="BZ35" s="8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4"/>
      <c r="BM36" s="85"/>
      <c r="BN36" s="85"/>
      <c r="BO36" s="85"/>
      <c r="BP36" s="85"/>
      <c r="BQ36" s="85"/>
      <c r="BR36" s="85"/>
      <c r="BS36" s="85"/>
      <c r="BT36" s="85"/>
      <c r="BU36" s="85"/>
      <c r="BV36" s="85"/>
      <c r="BW36" s="85"/>
      <c r="BX36" s="85"/>
      <c r="BY36" s="85"/>
      <c r="BZ36" s="8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4"/>
      <c r="BM37" s="85"/>
      <c r="BN37" s="85"/>
      <c r="BO37" s="85"/>
      <c r="BP37" s="85"/>
      <c r="BQ37" s="85"/>
      <c r="BR37" s="85"/>
      <c r="BS37" s="85"/>
      <c r="BT37" s="85"/>
      <c r="BU37" s="85"/>
      <c r="BV37" s="85"/>
      <c r="BW37" s="85"/>
      <c r="BX37" s="85"/>
      <c r="BY37" s="85"/>
      <c r="BZ37" s="8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4"/>
      <c r="BM38" s="85"/>
      <c r="BN38" s="85"/>
      <c r="BO38" s="85"/>
      <c r="BP38" s="85"/>
      <c r="BQ38" s="85"/>
      <c r="BR38" s="85"/>
      <c r="BS38" s="85"/>
      <c r="BT38" s="85"/>
      <c r="BU38" s="85"/>
      <c r="BV38" s="85"/>
      <c r="BW38" s="85"/>
      <c r="BX38" s="85"/>
      <c r="BY38" s="85"/>
      <c r="BZ38" s="8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4"/>
      <c r="BM39" s="85"/>
      <c r="BN39" s="85"/>
      <c r="BO39" s="85"/>
      <c r="BP39" s="85"/>
      <c r="BQ39" s="85"/>
      <c r="BR39" s="85"/>
      <c r="BS39" s="85"/>
      <c r="BT39" s="85"/>
      <c r="BU39" s="85"/>
      <c r="BV39" s="85"/>
      <c r="BW39" s="85"/>
      <c r="BX39" s="85"/>
      <c r="BY39" s="85"/>
      <c r="BZ39" s="8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4"/>
      <c r="BM40" s="85"/>
      <c r="BN40" s="85"/>
      <c r="BO40" s="85"/>
      <c r="BP40" s="85"/>
      <c r="BQ40" s="85"/>
      <c r="BR40" s="85"/>
      <c r="BS40" s="85"/>
      <c r="BT40" s="85"/>
      <c r="BU40" s="85"/>
      <c r="BV40" s="85"/>
      <c r="BW40" s="85"/>
      <c r="BX40" s="85"/>
      <c r="BY40" s="85"/>
      <c r="BZ40" s="8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4"/>
      <c r="BM41" s="85"/>
      <c r="BN41" s="85"/>
      <c r="BO41" s="85"/>
      <c r="BP41" s="85"/>
      <c r="BQ41" s="85"/>
      <c r="BR41" s="85"/>
      <c r="BS41" s="85"/>
      <c r="BT41" s="85"/>
      <c r="BU41" s="85"/>
      <c r="BV41" s="85"/>
      <c r="BW41" s="85"/>
      <c r="BX41" s="85"/>
      <c r="BY41" s="85"/>
      <c r="BZ41" s="8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4"/>
      <c r="BM42" s="85"/>
      <c r="BN42" s="85"/>
      <c r="BO42" s="85"/>
      <c r="BP42" s="85"/>
      <c r="BQ42" s="85"/>
      <c r="BR42" s="85"/>
      <c r="BS42" s="85"/>
      <c r="BT42" s="85"/>
      <c r="BU42" s="85"/>
      <c r="BV42" s="85"/>
      <c r="BW42" s="85"/>
      <c r="BX42" s="85"/>
      <c r="BY42" s="85"/>
      <c r="BZ42" s="8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4"/>
      <c r="BM43" s="85"/>
      <c r="BN43" s="85"/>
      <c r="BO43" s="85"/>
      <c r="BP43" s="85"/>
      <c r="BQ43" s="85"/>
      <c r="BR43" s="85"/>
      <c r="BS43" s="85"/>
      <c r="BT43" s="85"/>
      <c r="BU43" s="85"/>
      <c r="BV43" s="85"/>
      <c r="BW43" s="85"/>
      <c r="BX43" s="85"/>
      <c r="BY43" s="85"/>
      <c r="BZ43" s="8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7"/>
      <c r="BM44" s="88"/>
      <c r="BN44" s="88"/>
      <c r="BO44" s="88"/>
      <c r="BP44" s="88"/>
      <c r="BQ44" s="88"/>
      <c r="BR44" s="88"/>
      <c r="BS44" s="88"/>
      <c r="BT44" s="88"/>
      <c r="BU44" s="88"/>
      <c r="BV44" s="88"/>
      <c r="BW44" s="88"/>
      <c r="BX44" s="88"/>
      <c r="BY44" s="88"/>
      <c r="BZ44" s="8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115</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116</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【98.17】</v>
      </c>
      <c r="F85" s="26" t="str">
        <f>データ!AT6</f>
        <v>【92.20】</v>
      </c>
      <c r="G85" s="26" t="str">
        <f>データ!BE6</f>
        <v>【106.38】</v>
      </c>
      <c r="H85" s="26" t="str">
        <f>データ!BP6</f>
        <v>【314.13】</v>
      </c>
      <c r="I85" s="26" t="str">
        <f>データ!CA6</f>
        <v>【58.42】</v>
      </c>
      <c r="J85" s="26" t="str">
        <f>データ!CL6</f>
        <v>【282.28】</v>
      </c>
      <c r="K85" s="26" t="str">
        <f>データ!CW6</f>
        <v>【57.83】</v>
      </c>
      <c r="L85" s="26" t="str">
        <f>データ!DH6</f>
        <v>【77.67】</v>
      </c>
      <c r="M85" s="26" t="str">
        <f>データ!DS6</f>
        <v>【15.64】</v>
      </c>
      <c r="N85" s="26" t="str">
        <f>データ!ED6</f>
        <v>【-】</v>
      </c>
      <c r="O85" s="26" t="str">
        <f>データ!EO6</f>
        <v>【-】</v>
      </c>
    </row>
  </sheetData>
  <sheetProtection algorithmName="SHA-512" hashValue="dn4sT9k5JYqx/aCFa/QNRMLXHMuuOV35j3stwDIDGwyLt+H8r+tETm8j7CcC6zIYnOxfWAeDf70wzZ+dPeDdYQ==" saltValue="T/22bvXsqf+vcIy8IeQ4y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28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54</v>
      </c>
      <c r="B4" s="30"/>
      <c r="C4" s="30"/>
      <c r="D4" s="30"/>
      <c r="E4" s="30"/>
      <c r="F4" s="30"/>
      <c r="G4" s="30"/>
      <c r="H4" s="80"/>
      <c r="I4" s="81"/>
      <c r="J4" s="81"/>
      <c r="K4" s="81"/>
      <c r="L4" s="81"/>
      <c r="M4" s="81"/>
      <c r="N4" s="81"/>
      <c r="O4" s="81"/>
      <c r="P4" s="81"/>
      <c r="Q4" s="81"/>
      <c r="R4" s="81"/>
      <c r="S4" s="81"/>
      <c r="T4" s="81"/>
      <c r="U4" s="81"/>
      <c r="V4" s="81"/>
      <c r="W4" s="81"/>
      <c r="X4" s="82"/>
      <c r="Y4" s="76" t="s">
        <v>55</v>
      </c>
      <c r="Z4" s="76"/>
      <c r="AA4" s="76"/>
      <c r="AB4" s="76"/>
      <c r="AC4" s="76"/>
      <c r="AD4" s="76"/>
      <c r="AE4" s="76"/>
      <c r="AF4" s="76"/>
      <c r="AG4" s="76"/>
      <c r="AH4" s="76"/>
      <c r="AI4" s="76"/>
      <c r="AJ4" s="76" t="s">
        <v>56</v>
      </c>
      <c r="AK4" s="76"/>
      <c r="AL4" s="76"/>
      <c r="AM4" s="76"/>
      <c r="AN4" s="76"/>
      <c r="AO4" s="76"/>
      <c r="AP4" s="76"/>
      <c r="AQ4" s="76"/>
      <c r="AR4" s="76"/>
      <c r="AS4" s="76"/>
      <c r="AT4" s="76"/>
      <c r="AU4" s="76" t="s">
        <v>57</v>
      </c>
      <c r="AV4" s="76"/>
      <c r="AW4" s="76"/>
      <c r="AX4" s="76"/>
      <c r="AY4" s="76"/>
      <c r="AZ4" s="76"/>
      <c r="BA4" s="76"/>
      <c r="BB4" s="76"/>
      <c r="BC4" s="76"/>
      <c r="BD4" s="76"/>
      <c r="BE4" s="76"/>
      <c r="BF4" s="76" t="s">
        <v>58</v>
      </c>
      <c r="BG4" s="76"/>
      <c r="BH4" s="76"/>
      <c r="BI4" s="76"/>
      <c r="BJ4" s="76"/>
      <c r="BK4" s="76"/>
      <c r="BL4" s="76"/>
      <c r="BM4" s="76"/>
      <c r="BN4" s="76"/>
      <c r="BO4" s="76"/>
      <c r="BP4" s="76"/>
      <c r="BQ4" s="76" t="s">
        <v>59</v>
      </c>
      <c r="BR4" s="76"/>
      <c r="BS4" s="76"/>
      <c r="BT4" s="76"/>
      <c r="BU4" s="76"/>
      <c r="BV4" s="76"/>
      <c r="BW4" s="76"/>
      <c r="BX4" s="76"/>
      <c r="BY4" s="76"/>
      <c r="BZ4" s="76"/>
      <c r="CA4" s="76"/>
      <c r="CB4" s="76" t="s">
        <v>60</v>
      </c>
      <c r="CC4" s="76"/>
      <c r="CD4" s="76"/>
      <c r="CE4" s="76"/>
      <c r="CF4" s="76"/>
      <c r="CG4" s="76"/>
      <c r="CH4" s="76"/>
      <c r="CI4" s="76"/>
      <c r="CJ4" s="76"/>
      <c r="CK4" s="76"/>
      <c r="CL4" s="76"/>
      <c r="CM4" s="76" t="s">
        <v>61</v>
      </c>
      <c r="CN4" s="76"/>
      <c r="CO4" s="76"/>
      <c r="CP4" s="76"/>
      <c r="CQ4" s="76"/>
      <c r="CR4" s="76"/>
      <c r="CS4" s="76"/>
      <c r="CT4" s="76"/>
      <c r="CU4" s="76"/>
      <c r="CV4" s="76"/>
      <c r="CW4" s="76"/>
      <c r="CX4" s="76" t="s">
        <v>62</v>
      </c>
      <c r="CY4" s="76"/>
      <c r="CZ4" s="76"/>
      <c r="DA4" s="76"/>
      <c r="DB4" s="76"/>
      <c r="DC4" s="76"/>
      <c r="DD4" s="76"/>
      <c r="DE4" s="76"/>
      <c r="DF4" s="76"/>
      <c r="DG4" s="76"/>
      <c r="DH4" s="76"/>
      <c r="DI4" s="76" t="s">
        <v>63</v>
      </c>
      <c r="DJ4" s="76"/>
      <c r="DK4" s="76"/>
      <c r="DL4" s="76"/>
      <c r="DM4" s="76"/>
      <c r="DN4" s="76"/>
      <c r="DO4" s="76"/>
      <c r="DP4" s="76"/>
      <c r="DQ4" s="76"/>
      <c r="DR4" s="76"/>
      <c r="DS4" s="76"/>
      <c r="DT4" s="76" t="s">
        <v>64</v>
      </c>
      <c r="DU4" s="76"/>
      <c r="DV4" s="76"/>
      <c r="DW4" s="76"/>
      <c r="DX4" s="76"/>
      <c r="DY4" s="76"/>
      <c r="DZ4" s="76"/>
      <c r="EA4" s="76"/>
      <c r="EB4" s="76"/>
      <c r="EC4" s="76"/>
      <c r="ED4" s="76"/>
      <c r="EE4" s="76" t="s">
        <v>65</v>
      </c>
      <c r="EF4" s="76"/>
      <c r="EG4" s="76"/>
      <c r="EH4" s="76"/>
      <c r="EI4" s="76"/>
      <c r="EJ4" s="76"/>
      <c r="EK4" s="76"/>
      <c r="EL4" s="76"/>
      <c r="EM4" s="76"/>
      <c r="EN4" s="76"/>
      <c r="EO4" s="76"/>
    </row>
    <row r="5" spans="1:148" x14ac:dyDescent="0.15">
      <c r="A5" s="28" t="s">
        <v>66</v>
      </c>
      <c r="B5" s="31"/>
      <c r="C5" s="31"/>
      <c r="D5" s="31"/>
      <c r="E5" s="31"/>
      <c r="F5" s="31"/>
      <c r="G5" s="31"/>
      <c r="H5" s="32" t="s">
        <v>67</v>
      </c>
      <c r="I5" s="32" t="s">
        <v>68</v>
      </c>
      <c r="J5" s="32" t="s">
        <v>69</v>
      </c>
      <c r="K5" s="32" t="s">
        <v>70</v>
      </c>
      <c r="L5" s="32" t="s">
        <v>71</v>
      </c>
      <c r="M5" s="32" t="s">
        <v>5</v>
      </c>
      <c r="N5" s="32" t="s">
        <v>72</v>
      </c>
      <c r="O5" s="32" t="s">
        <v>73</v>
      </c>
      <c r="P5" s="32" t="s">
        <v>74</v>
      </c>
      <c r="Q5" s="32" t="s">
        <v>75</v>
      </c>
      <c r="R5" s="32" t="s">
        <v>76</v>
      </c>
      <c r="S5" s="32" t="s">
        <v>77</v>
      </c>
      <c r="T5" s="32" t="s">
        <v>78</v>
      </c>
      <c r="U5" s="32" t="s">
        <v>79</v>
      </c>
      <c r="V5" s="32" t="s">
        <v>80</v>
      </c>
      <c r="W5" s="32" t="s">
        <v>81</v>
      </c>
      <c r="X5" s="32" t="s">
        <v>82</v>
      </c>
      <c r="Y5" s="32" t="s">
        <v>83</v>
      </c>
      <c r="Z5" s="32" t="s">
        <v>84</v>
      </c>
      <c r="AA5" s="32" t="s">
        <v>85</v>
      </c>
      <c r="AB5" s="32" t="s">
        <v>86</v>
      </c>
      <c r="AC5" s="32" t="s">
        <v>87</v>
      </c>
      <c r="AD5" s="32" t="s">
        <v>88</v>
      </c>
      <c r="AE5" s="32" t="s">
        <v>89</v>
      </c>
      <c r="AF5" s="32" t="s">
        <v>90</v>
      </c>
      <c r="AG5" s="32" t="s">
        <v>91</v>
      </c>
      <c r="AH5" s="32" t="s">
        <v>92</v>
      </c>
      <c r="AI5" s="32" t="s">
        <v>31</v>
      </c>
      <c r="AJ5" s="32" t="s">
        <v>83</v>
      </c>
      <c r="AK5" s="32" t="s">
        <v>84</v>
      </c>
      <c r="AL5" s="32" t="s">
        <v>85</v>
      </c>
      <c r="AM5" s="32" t="s">
        <v>86</v>
      </c>
      <c r="AN5" s="32" t="s">
        <v>87</v>
      </c>
      <c r="AO5" s="32" t="s">
        <v>88</v>
      </c>
      <c r="AP5" s="32" t="s">
        <v>89</v>
      </c>
      <c r="AQ5" s="32" t="s">
        <v>90</v>
      </c>
      <c r="AR5" s="32" t="s">
        <v>91</v>
      </c>
      <c r="AS5" s="32" t="s">
        <v>92</v>
      </c>
      <c r="AT5" s="32" t="s">
        <v>93</v>
      </c>
      <c r="AU5" s="32" t="s">
        <v>83</v>
      </c>
      <c r="AV5" s="32" t="s">
        <v>84</v>
      </c>
      <c r="AW5" s="32" t="s">
        <v>85</v>
      </c>
      <c r="AX5" s="32" t="s">
        <v>86</v>
      </c>
      <c r="AY5" s="32" t="s">
        <v>87</v>
      </c>
      <c r="AZ5" s="32" t="s">
        <v>88</v>
      </c>
      <c r="BA5" s="32" t="s">
        <v>89</v>
      </c>
      <c r="BB5" s="32" t="s">
        <v>90</v>
      </c>
      <c r="BC5" s="32" t="s">
        <v>91</v>
      </c>
      <c r="BD5" s="32" t="s">
        <v>92</v>
      </c>
      <c r="BE5" s="32" t="s">
        <v>93</v>
      </c>
      <c r="BF5" s="32" t="s">
        <v>83</v>
      </c>
      <c r="BG5" s="32" t="s">
        <v>84</v>
      </c>
      <c r="BH5" s="32" t="s">
        <v>85</v>
      </c>
      <c r="BI5" s="32" t="s">
        <v>86</v>
      </c>
      <c r="BJ5" s="32" t="s">
        <v>87</v>
      </c>
      <c r="BK5" s="32" t="s">
        <v>88</v>
      </c>
      <c r="BL5" s="32" t="s">
        <v>89</v>
      </c>
      <c r="BM5" s="32" t="s">
        <v>90</v>
      </c>
      <c r="BN5" s="32" t="s">
        <v>91</v>
      </c>
      <c r="BO5" s="32" t="s">
        <v>92</v>
      </c>
      <c r="BP5" s="32" t="s">
        <v>93</v>
      </c>
      <c r="BQ5" s="32" t="s">
        <v>83</v>
      </c>
      <c r="BR5" s="32" t="s">
        <v>84</v>
      </c>
      <c r="BS5" s="32" t="s">
        <v>85</v>
      </c>
      <c r="BT5" s="32" t="s">
        <v>86</v>
      </c>
      <c r="BU5" s="32" t="s">
        <v>87</v>
      </c>
      <c r="BV5" s="32" t="s">
        <v>88</v>
      </c>
      <c r="BW5" s="32" t="s">
        <v>89</v>
      </c>
      <c r="BX5" s="32" t="s">
        <v>90</v>
      </c>
      <c r="BY5" s="32" t="s">
        <v>91</v>
      </c>
      <c r="BZ5" s="32" t="s">
        <v>92</v>
      </c>
      <c r="CA5" s="32" t="s">
        <v>93</v>
      </c>
      <c r="CB5" s="32" t="s">
        <v>83</v>
      </c>
      <c r="CC5" s="32" t="s">
        <v>84</v>
      </c>
      <c r="CD5" s="32" t="s">
        <v>85</v>
      </c>
      <c r="CE5" s="32" t="s">
        <v>86</v>
      </c>
      <c r="CF5" s="32" t="s">
        <v>87</v>
      </c>
      <c r="CG5" s="32" t="s">
        <v>88</v>
      </c>
      <c r="CH5" s="32" t="s">
        <v>89</v>
      </c>
      <c r="CI5" s="32" t="s">
        <v>90</v>
      </c>
      <c r="CJ5" s="32" t="s">
        <v>91</v>
      </c>
      <c r="CK5" s="32" t="s">
        <v>92</v>
      </c>
      <c r="CL5" s="32" t="s">
        <v>93</v>
      </c>
      <c r="CM5" s="32" t="s">
        <v>83</v>
      </c>
      <c r="CN5" s="32" t="s">
        <v>84</v>
      </c>
      <c r="CO5" s="32" t="s">
        <v>85</v>
      </c>
      <c r="CP5" s="32" t="s">
        <v>86</v>
      </c>
      <c r="CQ5" s="32" t="s">
        <v>87</v>
      </c>
      <c r="CR5" s="32" t="s">
        <v>88</v>
      </c>
      <c r="CS5" s="32" t="s">
        <v>89</v>
      </c>
      <c r="CT5" s="32" t="s">
        <v>90</v>
      </c>
      <c r="CU5" s="32" t="s">
        <v>91</v>
      </c>
      <c r="CV5" s="32" t="s">
        <v>92</v>
      </c>
      <c r="CW5" s="32" t="s">
        <v>93</v>
      </c>
      <c r="CX5" s="32" t="s">
        <v>83</v>
      </c>
      <c r="CY5" s="32" t="s">
        <v>84</v>
      </c>
      <c r="CZ5" s="32" t="s">
        <v>85</v>
      </c>
      <c r="DA5" s="32" t="s">
        <v>86</v>
      </c>
      <c r="DB5" s="32" t="s">
        <v>87</v>
      </c>
      <c r="DC5" s="32" t="s">
        <v>88</v>
      </c>
      <c r="DD5" s="32" t="s">
        <v>89</v>
      </c>
      <c r="DE5" s="32" t="s">
        <v>90</v>
      </c>
      <c r="DF5" s="32" t="s">
        <v>91</v>
      </c>
      <c r="DG5" s="32" t="s">
        <v>92</v>
      </c>
      <c r="DH5" s="32" t="s">
        <v>93</v>
      </c>
      <c r="DI5" s="32" t="s">
        <v>83</v>
      </c>
      <c r="DJ5" s="32" t="s">
        <v>84</v>
      </c>
      <c r="DK5" s="32" t="s">
        <v>85</v>
      </c>
      <c r="DL5" s="32" t="s">
        <v>86</v>
      </c>
      <c r="DM5" s="32" t="s">
        <v>87</v>
      </c>
      <c r="DN5" s="32" t="s">
        <v>88</v>
      </c>
      <c r="DO5" s="32" t="s">
        <v>89</v>
      </c>
      <c r="DP5" s="32" t="s">
        <v>90</v>
      </c>
      <c r="DQ5" s="32" t="s">
        <v>91</v>
      </c>
      <c r="DR5" s="32" t="s">
        <v>92</v>
      </c>
      <c r="DS5" s="32" t="s">
        <v>93</v>
      </c>
      <c r="DT5" s="32" t="s">
        <v>83</v>
      </c>
      <c r="DU5" s="32" t="s">
        <v>84</v>
      </c>
      <c r="DV5" s="32" t="s">
        <v>85</v>
      </c>
      <c r="DW5" s="32" t="s">
        <v>86</v>
      </c>
      <c r="DX5" s="32" t="s">
        <v>87</v>
      </c>
      <c r="DY5" s="32" t="s">
        <v>88</v>
      </c>
      <c r="DZ5" s="32" t="s">
        <v>89</v>
      </c>
      <c r="EA5" s="32" t="s">
        <v>90</v>
      </c>
      <c r="EB5" s="32" t="s">
        <v>91</v>
      </c>
      <c r="EC5" s="32" t="s">
        <v>92</v>
      </c>
      <c r="ED5" s="32" t="s">
        <v>93</v>
      </c>
      <c r="EE5" s="32" t="s">
        <v>83</v>
      </c>
      <c r="EF5" s="32" t="s">
        <v>84</v>
      </c>
      <c r="EG5" s="32" t="s">
        <v>85</v>
      </c>
      <c r="EH5" s="32" t="s">
        <v>86</v>
      </c>
      <c r="EI5" s="32" t="s">
        <v>87</v>
      </c>
      <c r="EJ5" s="32" t="s">
        <v>88</v>
      </c>
      <c r="EK5" s="32" t="s">
        <v>89</v>
      </c>
      <c r="EL5" s="32" t="s">
        <v>90</v>
      </c>
      <c r="EM5" s="32" t="s">
        <v>91</v>
      </c>
      <c r="EN5" s="32" t="s">
        <v>92</v>
      </c>
      <c r="EO5" s="32" t="s">
        <v>93</v>
      </c>
    </row>
    <row r="6" spans="1:148" s="36" customFormat="1" x14ac:dyDescent="0.15">
      <c r="A6" s="28" t="s">
        <v>94</v>
      </c>
      <c r="B6" s="33">
        <f>B7</f>
        <v>2020</v>
      </c>
      <c r="C6" s="33">
        <f t="shared" ref="C6:X6" si="3">C7</f>
        <v>52108</v>
      </c>
      <c r="D6" s="33">
        <f t="shared" si="3"/>
        <v>46</v>
      </c>
      <c r="E6" s="33">
        <f t="shared" si="3"/>
        <v>18</v>
      </c>
      <c r="F6" s="33">
        <f t="shared" si="3"/>
        <v>0</v>
      </c>
      <c r="G6" s="33">
        <f t="shared" si="3"/>
        <v>0</v>
      </c>
      <c r="H6" s="33" t="str">
        <f t="shared" si="3"/>
        <v>秋田県　由利本荘市</v>
      </c>
      <c r="I6" s="33" t="str">
        <f t="shared" si="3"/>
        <v>法適用</v>
      </c>
      <c r="J6" s="33" t="str">
        <f t="shared" si="3"/>
        <v>下水道事業</v>
      </c>
      <c r="K6" s="33" t="str">
        <f t="shared" si="3"/>
        <v>特定地域生活排水処理</v>
      </c>
      <c r="L6" s="33" t="str">
        <f t="shared" si="3"/>
        <v>K3</v>
      </c>
      <c r="M6" s="33" t="str">
        <f t="shared" si="3"/>
        <v>自治体職員</v>
      </c>
      <c r="N6" s="34" t="str">
        <f t="shared" si="3"/>
        <v>-</v>
      </c>
      <c r="O6" s="34">
        <f t="shared" si="3"/>
        <v>38.229999999999997</v>
      </c>
      <c r="P6" s="34">
        <f t="shared" si="3"/>
        <v>0.51</v>
      </c>
      <c r="Q6" s="34">
        <f t="shared" si="3"/>
        <v>100</v>
      </c>
      <c r="R6" s="34">
        <f t="shared" si="3"/>
        <v>3333</v>
      </c>
      <c r="S6" s="34">
        <f t="shared" si="3"/>
        <v>75040</v>
      </c>
      <c r="T6" s="34">
        <f t="shared" si="3"/>
        <v>1209.5899999999999</v>
      </c>
      <c r="U6" s="34">
        <f t="shared" si="3"/>
        <v>62.04</v>
      </c>
      <c r="V6" s="34">
        <f t="shared" si="3"/>
        <v>379</v>
      </c>
      <c r="W6" s="34">
        <f t="shared" si="3"/>
        <v>0.01</v>
      </c>
      <c r="X6" s="34">
        <f t="shared" si="3"/>
        <v>37900</v>
      </c>
      <c r="Y6" s="35" t="str">
        <f>IF(Y7="",NA(),Y7)</f>
        <v>-</v>
      </c>
      <c r="Z6" s="35" t="str">
        <f t="shared" ref="Z6:AH6" si="4">IF(Z7="",NA(),Z7)</f>
        <v>-</v>
      </c>
      <c r="AA6" s="35" t="str">
        <f t="shared" si="4"/>
        <v>-</v>
      </c>
      <c r="AB6" s="35" t="str">
        <f t="shared" si="4"/>
        <v>-</v>
      </c>
      <c r="AC6" s="35">
        <f t="shared" si="4"/>
        <v>83.62</v>
      </c>
      <c r="AD6" s="35" t="str">
        <f t="shared" si="4"/>
        <v>-</v>
      </c>
      <c r="AE6" s="35" t="str">
        <f t="shared" si="4"/>
        <v>-</v>
      </c>
      <c r="AF6" s="35" t="str">
        <f t="shared" si="4"/>
        <v>-</v>
      </c>
      <c r="AG6" s="35" t="str">
        <f t="shared" si="4"/>
        <v>-</v>
      </c>
      <c r="AH6" s="35">
        <f t="shared" si="4"/>
        <v>95.33</v>
      </c>
      <c r="AI6" s="34" t="str">
        <f>IF(AI7="","",IF(AI7="-","【-】","【"&amp;SUBSTITUTE(TEXT(AI7,"#,##0.00"),"-","△")&amp;"】"))</f>
        <v>【98.17】</v>
      </c>
      <c r="AJ6" s="35" t="str">
        <f>IF(AJ7="",NA(),AJ7)</f>
        <v>-</v>
      </c>
      <c r="AK6" s="35" t="str">
        <f t="shared" ref="AK6:AS6" si="5">IF(AK7="",NA(),AK7)</f>
        <v>-</v>
      </c>
      <c r="AL6" s="35" t="str">
        <f t="shared" si="5"/>
        <v>-</v>
      </c>
      <c r="AM6" s="35" t="str">
        <f t="shared" si="5"/>
        <v>-</v>
      </c>
      <c r="AN6" s="35">
        <f t="shared" si="5"/>
        <v>48.96</v>
      </c>
      <c r="AO6" s="35" t="str">
        <f t="shared" si="5"/>
        <v>-</v>
      </c>
      <c r="AP6" s="35" t="str">
        <f t="shared" si="5"/>
        <v>-</v>
      </c>
      <c r="AQ6" s="35" t="str">
        <f t="shared" si="5"/>
        <v>-</v>
      </c>
      <c r="AR6" s="35" t="str">
        <f t="shared" si="5"/>
        <v>-</v>
      </c>
      <c r="AS6" s="35">
        <f t="shared" si="5"/>
        <v>162.82</v>
      </c>
      <c r="AT6" s="34" t="str">
        <f>IF(AT7="","",IF(AT7="-","【-】","【"&amp;SUBSTITUTE(TEXT(AT7,"#,##0.00"),"-","△")&amp;"】"))</f>
        <v>【92.20】</v>
      </c>
      <c r="AU6" s="35" t="str">
        <f>IF(AU7="",NA(),AU7)</f>
        <v>-</v>
      </c>
      <c r="AV6" s="35" t="str">
        <f t="shared" ref="AV6:BD6" si="6">IF(AV7="",NA(),AV7)</f>
        <v>-</v>
      </c>
      <c r="AW6" s="35" t="str">
        <f t="shared" si="6"/>
        <v>-</v>
      </c>
      <c r="AX6" s="35" t="str">
        <f t="shared" si="6"/>
        <v>-</v>
      </c>
      <c r="AY6" s="35">
        <f t="shared" si="6"/>
        <v>-44.03</v>
      </c>
      <c r="AZ6" s="35" t="str">
        <f t="shared" si="6"/>
        <v>-</v>
      </c>
      <c r="BA6" s="35" t="str">
        <f t="shared" si="6"/>
        <v>-</v>
      </c>
      <c r="BB6" s="35" t="str">
        <f t="shared" si="6"/>
        <v>-</v>
      </c>
      <c r="BC6" s="35" t="str">
        <f t="shared" si="6"/>
        <v>-</v>
      </c>
      <c r="BD6" s="35">
        <f t="shared" si="6"/>
        <v>125.61</v>
      </c>
      <c r="BE6" s="34" t="str">
        <f>IF(BE7="","",IF(BE7="-","【-】","【"&amp;SUBSTITUTE(TEXT(BE7,"#,##0.00"),"-","△")&amp;"】"))</f>
        <v>【106.38】</v>
      </c>
      <c r="BF6" s="35" t="str">
        <f>IF(BF7="",NA(),BF7)</f>
        <v>-</v>
      </c>
      <c r="BG6" s="35" t="str">
        <f t="shared" ref="BG6:BO6" si="7">IF(BG7="",NA(),BG7)</f>
        <v>-</v>
      </c>
      <c r="BH6" s="35" t="str">
        <f t="shared" si="7"/>
        <v>-</v>
      </c>
      <c r="BI6" s="35" t="str">
        <f t="shared" si="7"/>
        <v>-</v>
      </c>
      <c r="BJ6" s="35">
        <f t="shared" si="7"/>
        <v>126.61</v>
      </c>
      <c r="BK6" s="35" t="str">
        <f t="shared" si="7"/>
        <v>-</v>
      </c>
      <c r="BL6" s="35" t="str">
        <f t="shared" si="7"/>
        <v>-</v>
      </c>
      <c r="BM6" s="35" t="str">
        <f t="shared" si="7"/>
        <v>-</v>
      </c>
      <c r="BN6" s="35" t="str">
        <f t="shared" si="7"/>
        <v>-</v>
      </c>
      <c r="BO6" s="35">
        <f t="shared" si="7"/>
        <v>398.42</v>
      </c>
      <c r="BP6" s="34" t="str">
        <f>IF(BP7="","",IF(BP7="-","【-】","【"&amp;SUBSTITUTE(TEXT(BP7,"#,##0.00"),"-","△")&amp;"】"))</f>
        <v>【314.13】</v>
      </c>
      <c r="BQ6" s="35" t="str">
        <f>IF(BQ7="",NA(),BQ7)</f>
        <v>-</v>
      </c>
      <c r="BR6" s="35" t="str">
        <f t="shared" ref="BR6:BZ6" si="8">IF(BR7="",NA(),BR7)</f>
        <v>-</v>
      </c>
      <c r="BS6" s="35" t="str">
        <f t="shared" si="8"/>
        <v>-</v>
      </c>
      <c r="BT6" s="35" t="str">
        <f t="shared" si="8"/>
        <v>-</v>
      </c>
      <c r="BU6" s="35">
        <f t="shared" si="8"/>
        <v>67.13</v>
      </c>
      <c r="BV6" s="35" t="str">
        <f t="shared" si="8"/>
        <v>-</v>
      </c>
      <c r="BW6" s="35" t="str">
        <f t="shared" si="8"/>
        <v>-</v>
      </c>
      <c r="BX6" s="35" t="str">
        <f t="shared" si="8"/>
        <v>-</v>
      </c>
      <c r="BY6" s="35" t="str">
        <f t="shared" si="8"/>
        <v>-</v>
      </c>
      <c r="BZ6" s="35">
        <f t="shared" si="8"/>
        <v>50.7</v>
      </c>
      <c r="CA6" s="34" t="str">
        <f>IF(CA7="","",IF(CA7="-","【-】","【"&amp;SUBSTITUTE(TEXT(CA7,"#,##0.00"),"-","△")&amp;"】"))</f>
        <v>【58.42】</v>
      </c>
      <c r="CB6" s="35" t="str">
        <f>IF(CB7="",NA(),CB7)</f>
        <v>-</v>
      </c>
      <c r="CC6" s="35" t="str">
        <f t="shared" ref="CC6:CK6" si="9">IF(CC7="",NA(),CC7)</f>
        <v>-</v>
      </c>
      <c r="CD6" s="35" t="str">
        <f t="shared" si="9"/>
        <v>-</v>
      </c>
      <c r="CE6" s="35" t="str">
        <f t="shared" si="9"/>
        <v>-</v>
      </c>
      <c r="CF6" s="35">
        <f t="shared" si="9"/>
        <v>236.58</v>
      </c>
      <c r="CG6" s="35" t="str">
        <f t="shared" si="9"/>
        <v>-</v>
      </c>
      <c r="CH6" s="35" t="str">
        <f t="shared" si="9"/>
        <v>-</v>
      </c>
      <c r="CI6" s="35" t="str">
        <f t="shared" si="9"/>
        <v>-</v>
      </c>
      <c r="CJ6" s="35" t="str">
        <f t="shared" si="9"/>
        <v>-</v>
      </c>
      <c r="CK6" s="35">
        <f t="shared" si="9"/>
        <v>289.81</v>
      </c>
      <c r="CL6" s="34" t="str">
        <f>IF(CL7="","",IF(CL7="-","【-】","【"&amp;SUBSTITUTE(TEXT(CL7,"#,##0.00"),"-","△")&amp;"】"))</f>
        <v>【282.28】</v>
      </c>
      <c r="CM6" s="35" t="str">
        <f>IF(CM7="",NA(),CM7)</f>
        <v>-</v>
      </c>
      <c r="CN6" s="35" t="str">
        <f t="shared" ref="CN6:CV6" si="10">IF(CN7="",NA(),CN7)</f>
        <v>-</v>
      </c>
      <c r="CO6" s="35" t="str">
        <f t="shared" si="10"/>
        <v>-</v>
      </c>
      <c r="CP6" s="35" t="str">
        <f t="shared" si="10"/>
        <v>-</v>
      </c>
      <c r="CQ6" s="35">
        <f t="shared" si="10"/>
        <v>52.73</v>
      </c>
      <c r="CR6" s="35" t="str">
        <f t="shared" si="10"/>
        <v>-</v>
      </c>
      <c r="CS6" s="35" t="str">
        <f t="shared" si="10"/>
        <v>-</v>
      </c>
      <c r="CT6" s="35" t="str">
        <f t="shared" si="10"/>
        <v>-</v>
      </c>
      <c r="CU6" s="35" t="str">
        <f t="shared" si="10"/>
        <v>-</v>
      </c>
      <c r="CV6" s="35">
        <f t="shared" si="10"/>
        <v>56.45</v>
      </c>
      <c r="CW6" s="34" t="str">
        <f>IF(CW7="","",IF(CW7="-","【-】","【"&amp;SUBSTITUTE(TEXT(CW7,"#,##0.00"),"-","△")&amp;"】"))</f>
        <v>【57.83】</v>
      </c>
      <c r="CX6" s="35" t="str">
        <f>IF(CX7="",NA(),CX7)</f>
        <v>-</v>
      </c>
      <c r="CY6" s="35" t="str">
        <f t="shared" ref="CY6:DG6" si="11">IF(CY7="",NA(),CY7)</f>
        <v>-</v>
      </c>
      <c r="CZ6" s="35" t="str">
        <f t="shared" si="11"/>
        <v>-</v>
      </c>
      <c r="DA6" s="35" t="str">
        <f t="shared" si="11"/>
        <v>-</v>
      </c>
      <c r="DB6" s="35">
        <f t="shared" si="11"/>
        <v>100</v>
      </c>
      <c r="DC6" s="35" t="str">
        <f t="shared" si="11"/>
        <v>-</v>
      </c>
      <c r="DD6" s="35" t="str">
        <f t="shared" si="11"/>
        <v>-</v>
      </c>
      <c r="DE6" s="35" t="str">
        <f t="shared" si="11"/>
        <v>-</v>
      </c>
      <c r="DF6" s="35" t="str">
        <f t="shared" si="11"/>
        <v>-</v>
      </c>
      <c r="DG6" s="35">
        <f t="shared" si="11"/>
        <v>54.99</v>
      </c>
      <c r="DH6" s="34" t="str">
        <f>IF(DH7="","",IF(DH7="-","【-】","【"&amp;SUBSTITUTE(TEXT(DH7,"#,##0.00"),"-","△")&amp;"】"))</f>
        <v>【77.67】</v>
      </c>
      <c r="DI6" s="35" t="str">
        <f>IF(DI7="",NA(),DI7)</f>
        <v>-</v>
      </c>
      <c r="DJ6" s="35" t="str">
        <f t="shared" ref="DJ6:DR6" si="12">IF(DJ7="",NA(),DJ7)</f>
        <v>-</v>
      </c>
      <c r="DK6" s="35" t="str">
        <f t="shared" si="12"/>
        <v>-</v>
      </c>
      <c r="DL6" s="35" t="str">
        <f t="shared" si="12"/>
        <v>-</v>
      </c>
      <c r="DM6" s="35">
        <f t="shared" si="12"/>
        <v>5.19</v>
      </c>
      <c r="DN6" s="35" t="str">
        <f t="shared" si="12"/>
        <v>-</v>
      </c>
      <c r="DO6" s="35" t="str">
        <f t="shared" si="12"/>
        <v>-</v>
      </c>
      <c r="DP6" s="35" t="str">
        <f t="shared" si="12"/>
        <v>-</v>
      </c>
      <c r="DQ6" s="35" t="str">
        <f t="shared" si="12"/>
        <v>-</v>
      </c>
      <c r="DR6" s="35">
        <f t="shared" si="12"/>
        <v>15.4</v>
      </c>
      <c r="DS6" s="34" t="str">
        <f>IF(DS7="","",IF(DS7="-","【-】","【"&amp;SUBSTITUTE(TEXT(DS7,"#,##0.00"),"-","△")&amp;"】"))</f>
        <v>【15.64】</v>
      </c>
      <c r="DT6" s="35" t="str">
        <f>IF(DT7="",NA(),DT7)</f>
        <v>-</v>
      </c>
      <c r="DU6" s="35" t="str">
        <f t="shared" ref="DU6:EC6" si="13">IF(DU7="",NA(),DU7)</f>
        <v>-</v>
      </c>
      <c r="DV6" s="35" t="str">
        <f t="shared" si="13"/>
        <v>-</v>
      </c>
      <c r="DW6" s="35" t="str">
        <f t="shared" si="13"/>
        <v>-</v>
      </c>
      <c r="DX6" s="35" t="str">
        <f t="shared" si="13"/>
        <v>-</v>
      </c>
      <c r="DY6" s="35" t="str">
        <f t="shared" si="13"/>
        <v>-</v>
      </c>
      <c r="DZ6" s="35" t="str">
        <f t="shared" si="13"/>
        <v>-</v>
      </c>
      <c r="EA6" s="35" t="str">
        <f t="shared" si="13"/>
        <v>-</v>
      </c>
      <c r="EB6" s="35" t="str">
        <f t="shared" si="13"/>
        <v>-</v>
      </c>
      <c r="EC6" s="35" t="str">
        <f t="shared" si="13"/>
        <v>-</v>
      </c>
      <c r="ED6" s="34" t="str">
        <f>IF(ED7="","",IF(ED7="-","【-】","【"&amp;SUBSTITUTE(TEXT(ED7,"#,##0.00"),"-","△")&amp;"】"))</f>
        <v>【-】</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8" s="36" customFormat="1" x14ac:dyDescent="0.15">
      <c r="A7" s="28"/>
      <c r="B7" s="37">
        <v>2020</v>
      </c>
      <c r="C7" s="37">
        <v>52108</v>
      </c>
      <c r="D7" s="37">
        <v>46</v>
      </c>
      <c r="E7" s="37">
        <v>18</v>
      </c>
      <c r="F7" s="37">
        <v>0</v>
      </c>
      <c r="G7" s="37">
        <v>0</v>
      </c>
      <c r="H7" s="37" t="s">
        <v>95</v>
      </c>
      <c r="I7" s="37" t="s">
        <v>96</v>
      </c>
      <c r="J7" s="37" t="s">
        <v>97</v>
      </c>
      <c r="K7" s="37" t="s">
        <v>98</v>
      </c>
      <c r="L7" s="37" t="s">
        <v>99</v>
      </c>
      <c r="M7" s="37" t="s">
        <v>100</v>
      </c>
      <c r="N7" s="38" t="s">
        <v>101</v>
      </c>
      <c r="O7" s="38">
        <v>38.229999999999997</v>
      </c>
      <c r="P7" s="38">
        <v>0.51</v>
      </c>
      <c r="Q7" s="38">
        <v>100</v>
      </c>
      <c r="R7" s="38">
        <v>3333</v>
      </c>
      <c r="S7" s="38">
        <v>75040</v>
      </c>
      <c r="T7" s="38">
        <v>1209.5899999999999</v>
      </c>
      <c r="U7" s="38">
        <v>62.04</v>
      </c>
      <c r="V7" s="38">
        <v>379</v>
      </c>
      <c r="W7" s="38">
        <v>0.01</v>
      </c>
      <c r="X7" s="38">
        <v>37900</v>
      </c>
      <c r="Y7" s="38" t="s">
        <v>101</v>
      </c>
      <c r="Z7" s="38" t="s">
        <v>101</v>
      </c>
      <c r="AA7" s="38" t="s">
        <v>101</v>
      </c>
      <c r="AB7" s="38" t="s">
        <v>101</v>
      </c>
      <c r="AC7" s="38">
        <v>83.62</v>
      </c>
      <c r="AD7" s="38" t="s">
        <v>101</v>
      </c>
      <c r="AE7" s="38" t="s">
        <v>101</v>
      </c>
      <c r="AF7" s="38" t="s">
        <v>101</v>
      </c>
      <c r="AG7" s="38" t="s">
        <v>101</v>
      </c>
      <c r="AH7" s="38">
        <v>95.33</v>
      </c>
      <c r="AI7" s="38">
        <v>98.17</v>
      </c>
      <c r="AJ7" s="38" t="s">
        <v>101</v>
      </c>
      <c r="AK7" s="38" t="s">
        <v>101</v>
      </c>
      <c r="AL7" s="38" t="s">
        <v>101</v>
      </c>
      <c r="AM7" s="38" t="s">
        <v>101</v>
      </c>
      <c r="AN7" s="38">
        <v>48.96</v>
      </c>
      <c r="AO7" s="38" t="s">
        <v>101</v>
      </c>
      <c r="AP7" s="38" t="s">
        <v>101</v>
      </c>
      <c r="AQ7" s="38" t="s">
        <v>101</v>
      </c>
      <c r="AR7" s="38" t="s">
        <v>101</v>
      </c>
      <c r="AS7" s="38">
        <v>162.82</v>
      </c>
      <c r="AT7" s="38">
        <v>92.2</v>
      </c>
      <c r="AU7" s="38" t="s">
        <v>101</v>
      </c>
      <c r="AV7" s="38" t="s">
        <v>101</v>
      </c>
      <c r="AW7" s="38" t="s">
        <v>101</v>
      </c>
      <c r="AX7" s="38" t="s">
        <v>101</v>
      </c>
      <c r="AY7" s="38">
        <v>-44.03</v>
      </c>
      <c r="AZ7" s="38" t="s">
        <v>101</v>
      </c>
      <c r="BA7" s="38" t="s">
        <v>101</v>
      </c>
      <c r="BB7" s="38" t="s">
        <v>101</v>
      </c>
      <c r="BC7" s="38" t="s">
        <v>101</v>
      </c>
      <c r="BD7" s="38">
        <v>125.61</v>
      </c>
      <c r="BE7" s="38">
        <v>106.38</v>
      </c>
      <c r="BF7" s="38" t="s">
        <v>101</v>
      </c>
      <c r="BG7" s="38" t="s">
        <v>101</v>
      </c>
      <c r="BH7" s="38" t="s">
        <v>101</v>
      </c>
      <c r="BI7" s="38" t="s">
        <v>101</v>
      </c>
      <c r="BJ7" s="38">
        <v>126.61</v>
      </c>
      <c r="BK7" s="38" t="s">
        <v>101</v>
      </c>
      <c r="BL7" s="38" t="s">
        <v>101</v>
      </c>
      <c r="BM7" s="38" t="s">
        <v>101</v>
      </c>
      <c r="BN7" s="38" t="s">
        <v>101</v>
      </c>
      <c r="BO7" s="38">
        <v>398.42</v>
      </c>
      <c r="BP7" s="38">
        <v>314.13</v>
      </c>
      <c r="BQ7" s="38" t="s">
        <v>101</v>
      </c>
      <c r="BR7" s="38" t="s">
        <v>101</v>
      </c>
      <c r="BS7" s="38" t="s">
        <v>101</v>
      </c>
      <c r="BT7" s="38" t="s">
        <v>101</v>
      </c>
      <c r="BU7" s="38">
        <v>67.13</v>
      </c>
      <c r="BV7" s="38" t="s">
        <v>101</v>
      </c>
      <c r="BW7" s="38" t="s">
        <v>101</v>
      </c>
      <c r="BX7" s="38" t="s">
        <v>101</v>
      </c>
      <c r="BY7" s="38" t="s">
        <v>101</v>
      </c>
      <c r="BZ7" s="38">
        <v>50.7</v>
      </c>
      <c r="CA7" s="38">
        <v>58.42</v>
      </c>
      <c r="CB7" s="38" t="s">
        <v>101</v>
      </c>
      <c r="CC7" s="38" t="s">
        <v>101</v>
      </c>
      <c r="CD7" s="38" t="s">
        <v>101</v>
      </c>
      <c r="CE7" s="38" t="s">
        <v>101</v>
      </c>
      <c r="CF7" s="38">
        <v>236.58</v>
      </c>
      <c r="CG7" s="38" t="s">
        <v>101</v>
      </c>
      <c r="CH7" s="38" t="s">
        <v>101</v>
      </c>
      <c r="CI7" s="38" t="s">
        <v>101</v>
      </c>
      <c r="CJ7" s="38" t="s">
        <v>101</v>
      </c>
      <c r="CK7" s="38">
        <v>289.81</v>
      </c>
      <c r="CL7" s="38">
        <v>282.27999999999997</v>
      </c>
      <c r="CM7" s="38" t="s">
        <v>101</v>
      </c>
      <c r="CN7" s="38" t="s">
        <v>101</v>
      </c>
      <c r="CO7" s="38" t="s">
        <v>101</v>
      </c>
      <c r="CP7" s="38" t="s">
        <v>101</v>
      </c>
      <c r="CQ7" s="38">
        <v>52.73</v>
      </c>
      <c r="CR7" s="38" t="s">
        <v>101</v>
      </c>
      <c r="CS7" s="38" t="s">
        <v>101</v>
      </c>
      <c r="CT7" s="38" t="s">
        <v>101</v>
      </c>
      <c r="CU7" s="38" t="s">
        <v>101</v>
      </c>
      <c r="CV7" s="38">
        <v>56.45</v>
      </c>
      <c r="CW7" s="38">
        <v>57.83</v>
      </c>
      <c r="CX7" s="38" t="s">
        <v>101</v>
      </c>
      <c r="CY7" s="38" t="s">
        <v>101</v>
      </c>
      <c r="CZ7" s="38" t="s">
        <v>101</v>
      </c>
      <c r="DA7" s="38" t="s">
        <v>101</v>
      </c>
      <c r="DB7" s="38">
        <v>100</v>
      </c>
      <c r="DC7" s="38" t="s">
        <v>101</v>
      </c>
      <c r="DD7" s="38" t="s">
        <v>101</v>
      </c>
      <c r="DE7" s="38" t="s">
        <v>101</v>
      </c>
      <c r="DF7" s="38" t="s">
        <v>101</v>
      </c>
      <c r="DG7" s="38">
        <v>54.99</v>
      </c>
      <c r="DH7" s="38">
        <v>77.67</v>
      </c>
      <c r="DI7" s="38" t="s">
        <v>101</v>
      </c>
      <c r="DJ7" s="38" t="s">
        <v>101</v>
      </c>
      <c r="DK7" s="38" t="s">
        <v>101</v>
      </c>
      <c r="DL7" s="38" t="s">
        <v>101</v>
      </c>
      <c r="DM7" s="38">
        <v>5.19</v>
      </c>
      <c r="DN7" s="38" t="s">
        <v>101</v>
      </c>
      <c r="DO7" s="38" t="s">
        <v>101</v>
      </c>
      <c r="DP7" s="38" t="s">
        <v>101</v>
      </c>
      <c r="DQ7" s="38" t="s">
        <v>101</v>
      </c>
      <c r="DR7" s="38">
        <v>15.4</v>
      </c>
      <c r="DS7" s="38">
        <v>15.64</v>
      </c>
      <c r="DT7" s="38" t="s">
        <v>101</v>
      </c>
      <c r="DU7" s="38" t="s">
        <v>101</v>
      </c>
      <c r="DV7" s="38" t="s">
        <v>101</v>
      </c>
      <c r="DW7" s="38" t="s">
        <v>101</v>
      </c>
      <c r="DX7" s="38" t="s">
        <v>101</v>
      </c>
      <c r="DY7" s="38" t="s">
        <v>101</v>
      </c>
      <c r="DZ7" s="38" t="s">
        <v>101</v>
      </c>
      <c r="EA7" s="38" t="s">
        <v>101</v>
      </c>
      <c r="EB7" s="38" t="s">
        <v>101</v>
      </c>
      <c r="EC7" s="38" t="s">
        <v>101</v>
      </c>
      <c r="ED7" s="38" t="s">
        <v>101</v>
      </c>
      <c r="EE7" s="38" t="s">
        <v>101</v>
      </c>
      <c r="EF7" s="38" t="s">
        <v>101</v>
      </c>
      <c r="EG7" s="38" t="s">
        <v>101</v>
      </c>
      <c r="EH7" s="38" t="s">
        <v>101</v>
      </c>
      <c r="EI7" s="38" t="s">
        <v>101</v>
      </c>
      <c r="EJ7" s="38" t="s">
        <v>101</v>
      </c>
      <c r="EK7" s="38" t="s">
        <v>101</v>
      </c>
      <c r="EL7" s="38" t="s">
        <v>101</v>
      </c>
      <c r="EM7" s="38" t="s">
        <v>101</v>
      </c>
      <c r="EN7" s="38" t="s">
        <v>101</v>
      </c>
      <c r="EO7" s="38" t="s">
        <v>101</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102</v>
      </c>
      <c r="C9" s="40" t="s">
        <v>103</v>
      </c>
      <c r="D9" s="40" t="s">
        <v>104</v>
      </c>
      <c r="E9" s="40" t="s">
        <v>105</v>
      </c>
      <c r="F9" s="40" t="s">
        <v>106</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107</v>
      </c>
    </row>
    <row r="12" spans="1:148" x14ac:dyDescent="0.15">
      <c r="B12">
        <v>1</v>
      </c>
      <c r="C12">
        <v>1</v>
      </c>
      <c r="D12">
        <v>1</v>
      </c>
      <c r="E12">
        <v>1</v>
      </c>
      <c r="F12">
        <v>2</v>
      </c>
      <c r="G12" t="s">
        <v>108</v>
      </c>
    </row>
    <row r="13" spans="1:148" x14ac:dyDescent="0.15">
      <c r="B13" t="s">
        <v>109</v>
      </c>
      <c r="C13" t="s">
        <v>110</v>
      </c>
      <c r="D13" t="s">
        <v>109</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42019CF2B526D74C8A4A08FE6CCF3AC6" ma:contentTypeVersion="2" ma:contentTypeDescription="新しいドキュメントを作成します。" ma:contentTypeScope="" ma:versionID="56ef501b22d6c7fbfc5ab16b213695b7">
  <xsd:schema xmlns:xsd="http://www.w3.org/2001/XMLSchema" xmlns:xs="http://www.w3.org/2001/XMLSchema" xmlns:p="http://schemas.microsoft.com/office/2006/metadata/properties" xmlns:ns2="56dadaff-7bae-431c-985c-f7bd43263e27" targetNamespace="http://schemas.microsoft.com/office/2006/metadata/properties" ma:root="true" ma:fieldsID="d4ba68169b74fd4e49356a6281de98e7" ns2:_="">
    <xsd:import namespace="56dadaff-7bae-431c-985c-f7bd43263e27"/>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6dadaff-7bae-431c-985c-f7bd43263e2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5D9A71C-2A07-47E5-B45C-A64EB4C486E1}"/>
</file>

<file path=customXml/itemProps2.xml><?xml version="1.0" encoding="utf-8"?>
<ds:datastoreItem xmlns:ds="http://schemas.openxmlformats.org/officeDocument/2006/customXml" ds:itemID="{E950DEFE-BC31-49B8-9ECD-F2A1E9F33BF9}"/>
</file>

<file path=customXml/itemProps3.xml><?xml version="1.0" encoding="utf-8"?>
<ds:datastoreItem xmlns:ds="http://schemas.openxmlformats.org/officeDocument/2006/customXml" ds:itemID="{03867A15-0674-44FC-9093-0B780CCCCB0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井島　智樹</cp:lastModifiedBy>
  <dcterms:created xsi:type="dcterms:W3CDTF">2021-12-03T07:38:29Z</dcterms:created>
  <dcterms:modified xsi:type="dcterms:W3CDTF">2022-01-14T05:38:48Z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0x01010042019CF2B526D74C8A4A08FE6CCF3AC6</vt:lpwstr>
  </property>
</Properties>
</file>