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2年度決算】R4.1経営比較分析表\"/>
    </mc:Choice>
  </mc:AlternateContent>
  <xr:revisionPtr revIDLastSave="0" documentId="13_ncr:1_{F540B438-2C4E-4A55-8849-3DB06E6A7F18}" xr6:coauthVersionLast="36" xr6:coauthVersionMax="36" xr10:uidLastSave="{00000000-0000-0000-0000-000000000000}"/>
  <workbookProtection workbookAlgorithmName="SHA-512" workbookHashValue="7MdWi66B4BZaBHyqbWs5B+6Fkny7uqrBrHs0pyBmsimNH9GZZITXM0fYwJiY8iwF86R9bZ7c1WvoRa2+/xkF7A==" workbookSaltValue="Fs7AJwtfFa2Xe73dCngyww==" workbookSpinCount="100000" lockStructure="1"/>
  <bookViews>
    <workbookView xWindow="0" yWindow="0" windowWidth="4080" windowHeight="63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B10" i="4" s="1"/>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E85" i="4"/>
  <c r="AT10" i="4"/>
  <c r="I10" i="4"/>
  <c r="BB8" i="4"/>
  <c r="AL8" i="4"/>
  <c r="AD8" i="4"/>
  <c r="P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<sst xmlns="http://schemas.openxmlformats.org/spreadsheetml/2006/main" count="319" uniqueCount="117">
  <si>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</si>
  <si>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</si>
  <si>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</si>
  <si>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</si>
  <si>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</si>
  <si>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</si>
  <si>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</si>
  <si>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</si>
  <si>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</si>
  <si>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</si>
  <si>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</si>
  <si>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</si>
  <si>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</si>
  <si>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</si>
  <si>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</si>
  <si>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</si>
  <si>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</si>
  <si>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</si>
  <si>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</si>
  <si>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</si>
  <si>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</si>
  <si>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</si>
  <si>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</si>
  <si>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</si>
  <si>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</si>
  <si>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</si>
  <si>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</si>
  <si>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</si>
  <si>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</si>
  <si>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</si>
  <si>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</si>
  <si>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</si>
  <si>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</si>
  <si>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</si>
  <si>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</si>
  <si>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</si>
  <si>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</si>
  <si>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</si>
  <si>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</si>
  <si>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</si>
  <si>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</si>
  <si>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</si>
  <si>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</si>
  <si>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</si>
  <si>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</si>
  <si>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</si>
  <si>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</si>
  <si>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</si>
  <si>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</si>
  <si>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</si>
  <si>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</si>
  <si>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</si>
  <si>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</si>
  <si>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</si>
  <si>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</si>
  <si>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</si>
  <si>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</si>
  <si>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</si>
  <si>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</si>
  <si>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</si>
  <si>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</si>
  <si>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</si>
  <si>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</si>
  <si>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</si>
  <si>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</si>
  <si>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</si>
  <si>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</si>
  <si>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</si>
  <si>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</si>
  <si>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</si>
  <si>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</si>
  <si>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</si>
  <si>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</si>
  <si>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</si>
  <si>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</si>
  <si>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</si>
  <si>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</si>
  <si>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</si>
  <si>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</si>
  <si>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</si>
  <si>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</si>
  <si>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</si>
  <si>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</si>
  <si>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</si>
  <si>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</si>
  <si>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</si>
  <si>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</si>
  <si>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</si>
  <si>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</si>
  <si>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</si>
  <si>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</si>
  <si>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</si>
  <si>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</si>
  <si>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</si>
  <si>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</si>
  <si>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</si>
  <si>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</si>
  <si>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</si>
  <si>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</si>
  <si>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</si>
  <si>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</si>
  <si>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</si>
  <si>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</si>
  <si>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</si>
  <si>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</si>
  <si>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</si>
  <si>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</si>
  <si>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</si>
  <si>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</si>
  <si>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</si>
  <si>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</si>
  <si>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</si>
  <si>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</si>
  <si>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</si>
  <si>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将来の改築等を見据え財源を確保しつつ、投資計画に沿った更新を行う必要がある。</t>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</si>
  <si>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t>
    <phoneticPr fontId="4"/>
  </si>
  <si>
    <r>
      <rPr>
        <sz val="11"/>
        <rFont val="ＭＳ ゴシック"/>
        <family val="3"/>
        <charset val="128"/>
      </rPr>
      <t xml:space="preserve">①②100%を下回っており単年度収支が赤字である。一般会計から多額の繰入をしているが、経常費用を賄えていない状況にあり、より一層の経費削減、収入確保に努める必要がある。
③建設改良費に充てた企業債の償還を使用料収入等では賄えていない状況である。接続率を向上させるなど収入を確保するための経営が必要である。
⑤⑥100%を下回っており、使用料収入の確保、費用削減等が必要であり、適正な事業運営に努めたい。
</t>
    </r>
    <r>
      <rPr>
        <sz val="11"/>
        <color theme="1"/>
        <rFont val="ＭＳ ゴシック"/>
        <family val="3"/>
        <charset val="128"/>
      </rPr>
      <t xml:space="preserve">
⑦⑧は類似団体平均値と比べて高くなっているが、今後も引き続き排水設備工事に対する補助金交付や広報掲載等を行い水洗化率向上に努める。</t>
    </r>
    <rPh sb="255" eb="25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</si>
</sst>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16-4884-87BD-D216392232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FB16-4884-87BD-D216392232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30.53</c:v>
                </c:pt>
              </c:numCache>
            </c:numRef>
          </c:val>
          <c:extLst>
            <c:ext xmlns:c16="http://schemas.microsoft.com/office/drawing/2014/chart" uri="{C3380CC4-5D6E-409C-BE32-E72D297353CC}">
              <c16:uniqueId val="{00000000-5240-4EFB-8483-CA677610F7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5240-4EFB-8483-CA677610F7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88.7</c:v>
                </c:pt>
              </c:numCache>
            </c:numRef>
          </c:val>
          <c:extLst>
            <c:ext xmlns:c16="http://schemas.microsoft.com/office/drawing/2014/chart" uri="{C3380CC4-5D6E-409C-BE32-E72D297353CC}">
              <c16:uniqueId val="{00000000-316B-4256-BBF7-A258533C35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316B-4256-BBF7-A258533C35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99.53</c:v>
                </c:pt>
              </c:numCache>
            </c:numRef>
          </c:val>
          <c:extLst>
            <c:ext xmlns:c16="http://schemas.microsoft.com/office/drawing/2014/chart" uri="{C3380CC4-5D6E-409C-BE32-E72D297353CC}">
              <c16:uniqueId val="{00000000-53C4-41D4-9CF2-9F51ADFF99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53C4-41D4-9CF2-9F51ADFF99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3.43</c:v>
                </c:pt>
              </c:numCache>
            </c:numRef>
          </c:val>
          <c:extLst>
            <c:ext xmlns:c16="http://schemas.microsoft.com/office/drawing/2014/chart" uri="{C3380CC4-5D6E-409C-BE32-E72D297353CC}">
              <c16:uniqueId val="{00000000-8847-4680-86BD-588E383521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8847-4680-86BD-588E383521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DE4-499F-A64A-33875650DF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DE4-499F-A64A-33875650DF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1.73</c:v>
                </c:pt>
              </c:numCache>
            </c:numRef>
          </c:val>
          <c:extLst>
            <c:ext xmlns:c16="http://schemas.microsoft.com/office/drawing/2014/chart" uri="{C3380CC4-5D6E-409C-BE32-E72D297353CC}">
              <c16:uniqueId val="{00000000-9194-435E-B3F4-5250F63CA42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9194-435E-B3F4-5250F63CA42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0.52</c:v>
                </c:pt>
              </c:numCache>
            </c:numRef>
          </c:val>
          <c:extLst>
            <c:ext xmlns:c16="http://schemas.microsoft.com/office/drawing/2014/chart" uri="{C3380CC4-5D6E-409C-BE32-E72D297353CC}">
              <c16:uniqueId val="{00000000-3066-4103-8001-D326422DD9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3066-4103-8001-D326422DD9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180.61</c:v>
                </c:pt>
              </c:numCache>
            </c:numRef>
          </c:val>
          <c:extLst>
            <c:ext xmlns:c16="http://schemas.microsoft.com/office/drawing/2014/chart" uri="{C3380CC4-5D6E-409C-BE32-E72D297353CC}">
              <c16:uniqueId val="{00000000-F546-48E1-B9DC-FEE07E82AC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F546-48E1-B9DC-FEE07E82AC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98.29</c:v>
                </c:pt>
              </c:numCache>
            </c:numRef>
          </c:val>
          <c:extLst>
            <c:ext xmlns:c16="http://schemas.microsoft.com/office/drawing/2014/chart" uri="{C3380CC4-5D6E-409C-BE32-E72D297353CC}">
              <c16:uniqueId val="{00000000-FABD-4AF3-A545-D1C580680B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FABD-4AF3-A545-D1C580680B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163.57</c:v>
                </c:pt>
              </c:numCache>
            </c:numRef>
          </c:val>
          <c:extLst>
            <c:ext xmlns:c16="http://schemas.microsoft.com/office/drawing/2014/chart" uri="{C3380CC4-5D6E-409C-BE32-E72D297353CC}">
              <c16:uniqueId val="{00000000-5D80-43EA-A816-4DCA2BEFD0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5D80-43EA-A816-4DCA2BEFD0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自治体職員</v>
      </c>
      <c r="AE8" s="73"/>
      <c r="AF8" s="73"/>
      <c r="AG8" s="73"/>
      <c r="AH8" s="73"/>
      <c r="AI8" s="73"/>
      <c r="AJ8" s="73"/>
      <c r="AK8" s="3"/>
      <c r="AL8" s="69">
        <f>データ!S6</f>
        <v>75040</v>
      </c>
      <c r="AM8" s="69"/>
      <c r="AN8" s="69"/>
      <c r="AO8" s="69"/>
      <c r="AP8" s="69"/>
      <c r="AQ8" s="69"/>
      <c r="AR8" s="69"/>
      <c r="AS8" s="69"/>
      <c r="AT8" s="68">
        <f>データ!T6</f>
        <v>1209.5899999999999</v>
      </c>
      <c r="AU8" s="68"/>
      <c r="AV8" s="68"/>
      <c r="AW8" s="68"/>
      <c r="AX8" s="68"/>
      <c r="AY8" s="68"/>
      <c r="AZ8" s="68"/>
      <c r="BA8" s="68"/>
      <c r="BB8" s="68">
        <f>データ!U6</f>
        <v>62.04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70.69</v>
      </c>
      <c r="J10" s="68"/>
      <c r="K10" s="68"/>
      <c r="L10" s="68"/>
      <c r="M10" s="68"/>
      <c r="N10" s="68"/>
      <c r="O10" s="68"/>
      <c r="P10" s="68">
        <f>データ!P6</f>
        <v>1.65</v>
      </c>
      <c r="Q10" s="68"/>
      <c r="R10" s="68"/>
      <c r="S10" s="68"/>
      <c r="T10" s="68"/>
      <c r="U10" s="68"/>
      <c r="V10" s="68"/>
      <c r="W10" s="68">
        <f>データ!Q6</f>
        <v>100</v>
      </c>
      <c r="X10" s="68"/>
      <c r="Y10" s="68"/>
      <c r="Z10" s="68"/>
      <c r="AA10" s="68"/>
      <c r="AB10" s="68"/>
      <c r="AC10" s="68"/>
      <c r="AD10" s="69">
        <f>データ!R6</f>
        <v>3333</v>
      </c>
      <c r="AE10" s="69"/>
      <c r="AF10" s="69"/>
      <c r="AG10" s="69"/>
      <c r="AH10" s="69"/>
      <c r="AI10" s="69"/>
      <c r="AJ10" s="69"/>
      <c r="AK10" s="2"/>
      <c r="AL10" s="69">
        <f>データ!V6</f>
        <v>1230</v>
      </c>
      <c r="AM10" s="69"/>
      <c r="AN10" s="69"/>
      <c r="AO10" s="69"/>
      <c r="AP10" s="69"/>
      <c r="AQ10" s="69"/>
      <c r="AR10" s="69"/>
      <c r="AS10" s="69"/>
      <c r="AT10" s="68">
        <f>データ!W6</f>
        <v>0.67</v>
      </c>
      <c r="AU10" s="68"/>
      <c r="AV10" s="68"/>
      <c r="AW10" s="68"/>
      <c r="AX10" s="68"/>
      <c r="AY10" s="68"/>
      <c r="AZ10" s="68"/>
      <c r="BA10" s="68"/>
      <c r="BB10" s="68">
        <f>データ!X6</f>
        <v>1835.82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x3yblYhmqvAmNADv9K6dBcCPgFtlOCUciejEMOW3VJcFjVIBFSqwNGQJcrR80hN3Wz76ag7KUR1pmXwtd4pkHA==" saltValue="+fEkOw73dEdBW4hcLl/+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52108</v>
      </c>
      <c r="D6" s="33">
        <f t="shared" si="3"/>
        <v>46</v>
      </c>
      <c r="E6" s="33">
        <f t="shared" si="3"/>
        <v>17</v>
      </c>
      <c r="F6" s="33">
        <f t="shared" si="3"/>
        <v>6</v>
      </c>
      <c r="G6" s="33">
        <f t="shared" si="3"/>
        <v>0</v>
      </c>
      <c r="H6" s="33" t="str">
        <f t="shared" si="3"/>
        <v>秋田県　由利本荘市</v>
      </c>
      <c r="I6" s="33" t="str">
        <f t="shared" si="3"/>
        <v>法適用</v>
      </c>
      <c r="J6" s="33" t="str">
        <f t="shared" si="3"/>
        <v>下水道事業</v>
      </c>
      <c r="K6" s="33" t="str">
        <f t="shared" si="3"/>
        <v>漁業集落排水</v>
      </c>
      <c r="L6" s="33" t="str">
        <f t="shared" si="3"/>
        <v>H2</v>
      </c>
      <c r="M6" s="33" t="str">
        <f t="shared" si="3"/>
        <v>自治体職員</v>
      </c>
      <c r="N6" s="34" t="str">
        <f t="shared" si="3"/>
        <v>-</v>
      </c>
      <c r="O6" s="34">
        <f t="shared" si="3"/>
        <v>70.69</v>
      </c>
      <c r="P6" s="34">
        <f t="shared" si="3"/>
        <v>1.65</v>
      </c>
      <c r="Q6" s="34">
        <f t="shared" si="3"/>
        <v>100</v>
      </c>
      <c r="R6" s="34">
        <f t="shared" si="3"/>
        <v>3333</v>
      </c>
      <c r="S6" s="34">
        <f t="shared" si="3"/>
        <v>75040</v>
      </c>
      <c r="T6" s="34">
        <f t="shared" si="3"/>
        <v>1209.5899999999999</v>
      </c>
      <c r="U6" s="34">
        <f t="shared" si="3"/>
        <v>62.04</v>
      </c>
      <c r="V6" s="34">
        <f t="shared" si="3"/>
        <v>1230</v>
      </c>
      <c r="W6" s="34">
        <f t="shared" si="3"/>
        <v>0.67</v>
      </c>
      <c r="X6" s="34">
        <f t="shared" si="3"/>
        <v>1835.82</v>
      </c>
      <c r="Y6" s="35" t="str">
        <f>IF(Y7="",NA(),Y7)</f>
        <v>-</v>
      </c>
      <c r="Z6" s="35" t="str">
        <f t="shared" ref="Z6:AH6" si="4">IF(Z7="",NA(),Z7)</f>
        <v>-</v>
      </c>
      <c r="AA6" s="35" t="str">
        <f t="shared" si="4"/>
        <v>-</v>
      </c>
      <c r="AB6" s="35" t="str">
        <f t="shared" si="4"/>
        <v>-</v>
      </c>
      <c r="AC6" s="35">
        <f t="shared" si="4"/>
        <v>99.53</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5">
        <f t="shared" si="5"/>
        <v>1.73</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0.52</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5">
        <f t="shared" si="7"/>
        <v>180.61</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98.29</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163.57</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30.53</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88.7</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3.43</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52108</v>
      </c>
      <c r="D7" s="37">
        <v>46</v>
      </c>
      <c r="E7" s="37">
        <v>17</v>
      </c>
      <c r="F7" s="37">
        <v>6</v>
      </c>
      <c r="G7" s="37">
        <v>0</v>
      </c>
      <c r="H7" s="37" t="s">
        <v>96</v>
      </c>
      <c r="I7" s="37" t="s">
        <v>97</v>
      </c>
      <c r="J7" s="37" t="s">
        <v>98</v>
      </c>
      <c r="K7" s="37" t="s">
        <v>99</v>
      </c>
      <c r="L7" s="37" t="s">
        <v>100</v>
      </c>
      <c r="M7" s="37" t="s">
        <v>101</v>
      </c>
      <c r="N7" s="38" t="s">
        <v>102</v>
      </c>
      <c r="O7" s="38">
        <v>70.69</v>
      </c>
      <c r="P7" s="38">
        <v>1.65</v>
      </c>
      <c r="Q7" s="38">
        <v>100</v>
      </c>
      <c r="R7" s="38">
        <v>3333</v>
      </c>
      <c r="S7" s="38">
        <v>75040</v>
      </c>
      <c r="T7" s="38">
        <v>1209.5899999999999</v>
      </c>
      <c r="U7" s="38">
        <v>62.04</v>
      </c>
      <c r="V7" s="38">
        <v>1230</v>
      </c>
      <c r="W7" s="38">
        <v>0.67</v>
      </c>
      <c r="X7" s="38">
        <v>1835.82</v>
      </c>
      <c r="Y7" s="38" t="s">
        <v>102</v>
      </c>
      <c r="Z7" s="38" t="s">
        <v>102</v>
      </c>
      <c r="AA7" s="38" t="s">
        <v>102</v>
      </c>
      <c r="AB7" s="38" t="s">
        <v>102</v>
      </c>
      <c r="AC7" s="38">
        <v>99.53</v>
      </c>
      <c r="AD7" s="38" t="s">
        <v>102</v>
      </c>
      <c r="AE7" s="38" t="s">
        <v>102</v>
      </c>
      <c r="AF7" s="38" t="s">
        <v>102</v>
      </c>
      <c r="AG7" s="38" t="s">
        <v>102</v>
      </c>
      <c r="AH7" s="38">
        <v>101.18</v>
      </c>
      <c r="AI7" s="38">
        <v>99.28</v>
      </c>
      <c r="AJ7" s="38" t="s">
        <v>102</v>
      </c>
      <c r="AK7" s="38" t="s">
        <v>102</v>
      </c>
      <c r="AL7" s="38" t="s">
        <v>102</v>
      </c>
      <c r="AM7" s="38" t="s">
        <v>102</v>
      </c>
      <c r="AN7" s="38">
        <v>1.73</v>
      </c>
      <c r="AO7" s="38" t="s">
        <v>102</v>
      </c>
      <c r="AP7" s="38" t="s">
        <v>102</v>
      </c>
      <c r="AQ7" s="38" t="s">
        <v>102</v>
      </c>
      <c r="AR7" s="38" t="s">
        <v>102</v>
      </c>
      <c r="AS7" s="38">
        <v>140.63</v>
      </c>
      <c r="AT7" s="38">
        <v>86.39</v>
      </c>
      <c r="AU7" s="38" t="s">
        <v>102</v>
      </c>
      <c r="AV7" s="38" t="s">
        <v>102</v>
      </c>
      <c r="AW7" s="38" t="s">
        <v>102</v>
      </c>
      <c r="AX7" s="38" t="s">
        <v>102</v>
      </c>
      <c r="AY7" s="38">
        <v>0.52</v>
      </c>
      <c r="AZ7" s="38" t="s">
        <v>102</v>
      </c>
      <c r="BA7" s="38" t="s">
        <v>102</v>
      </c>
      <c r="BB7" s="38" t="s">
        <v>102</v>
      </c>
      <c r="BC7" s="38" t="s">
        <v>102</v>
      </c>
      <c r="BD7" s="38">
        <v>56.53</v>
      </c>
      <c r="BE7" s="38">
        <v>58.47</v>
      </c>
      <c r="BF7" s="38" t="s">
        <v>102</v>
      </c>
      <c r="BG7" s="38" t="s">
        <v>102</v>
      </c>
      <c r="BH7" s="38" t="s">
        <v>102</v>
      </c>
      <c r="BI7" s="38" t="s">
        <v>102</v>
      </c>
      <c r="BJ7" s="38">
        <v>180.61</v>
      </c>
      <c r="BK7" s="38" t="s">
        <v>102</v>
      </c>
      <c r="BL7" s="38" t="s">
        <v>102</v>
      </c>
      <c r="BM7" s="38" t="s">
        <v>102</v>
      </c>
      <c r="BN7" s="38" t="s">
        <v>102</v>
      </c>
      <c r="BO7" s="38">
        <v>1095.52</v>
      </c>
      <c r="BP7" s="38">
        <v>1042.3399999999999</v>
      </c>
      <c r="BQ7" s="38" t="s">
        <v>102</v>
      </c>
      <c r="BR7" s="38" t="s">
        <v>102</v>
      </c>
      <c r="BS7" s="38" t="s">
        <v>102</v>
      </c>
      <c r="BT7" s="38" t="s">
        <v>102</v>
      </c>
      <c r="BU7" s="38">
        <v>98.29</v>
      </c>
      <c r="BV7" s="38" t="s">
        <v>102</v>
      </c>
      <c r="BW7" s="38" t="s">
        <v>102</v>
      </c>
      <c r="BX7" s="38" t="s">
        <v>102</v>
      </c>
      <c r="BY7" s="38" t="s">
        <v>102</v>
      </c>
      <c r="BZ7" s="38">
        <v>39.64</v>
      </c>
      <c r="CA7" s="38">
        <v>42.6</v>
      </c>
      <c r="CB7" s="38" t="s">
        <v>102</v>
      </c>
      <c r="CC7" s="38" t="s">
        <v>102</v>
      </c>
      <c r="CD7" s="38" t="s">
        <v>102</v>
      </c>
      <c r="CE7" s="38" t="s">
        <v>102</v>
      </c>
      <c r="CF7" s="38">
        <v>163.57</v>
      </c>
      <c r="CG7" s="38" t="s">
        <v>102</v>
      </c>
      <c r="CH7" s="38" t="s">
        <v>102</v>
      </c>
      <c r="CI7" s="38" t="s">
        <v>102</v>
      </c>
      <c r="CJ7" s="38" t="s">
        <v>102</v>
      </c>
      <c r="CK7" s="38">
        <v>449.72</v>
      </c>
      <c r="CL7" s="38">
        <v>410.22</v>
      </c>
      <c r="CM7" s="38" t="s">
        <v>102</v>
      </c>
      <c r="CN7" s="38" t="s">
        <v>102</v>
      </c>
      <c r="CO7" s="38" t="s">
        <v>102</v>
      </c>
      <c r="CP7" s="38" t="s">
        <v>102</v>
      </c>
      <c r="CQ7" s="38">
        <v>30.53</v>
      </c>
      <c r="CR7" s="38" t="s">
        <v>102</v>
      </c>
      <c r="CS7" s="38" t="s">
        <v>102</v>
      </c>
      <c r="CT7" s="38" t="s">
        <v>102</v>
      </c>
      <c r="CU7" s="38" t="s">
        <v>102</v>
      </c>
      <c r="CV7" s="38">
        <v>30.19</v>
      </c>
      <c r="CW7" s="38">
        <v>32.979999999999997</v>
      </c>
      <c r="CX7" s="38" t="s">
        <v>102</v>
      </c>
      <c r="CY7" s="38" t="s">
        <v>102</v>
      </c>
      <c r="CZ7" s="38" t="s">
        <v>102</v>
      </c>
      <c r="DA7" s="38" t="s">
        <v>102</v>
      </c>
      <c r="DB7" s="38">
        <v>88.7</v>
      </c>
      <c r="DC7" s="38" t="s">
        <v>102</v>
      </c>
      <c r="DD7" s="38" t="s">
        <v>102</v>
      </c>
      <c r="DE7" s="38" t="s">
        <v>102</v>
      </c>
      <c r="DF7" s="38" t="s">
        <v>102</v>
      </c>
      <c r="DG7" s="38">
        <v>79.09</v>
      </c>
      <c r="DH7" s="38">
        <v>80.45</v>
      </c>
      <c r="DI7" s="38" t="s">
        <v>102</v>
      </c>
      <c r="DJ7" s="38" t="s">
        <v>102</v>
      </c>
      <c r="DK7" s="38" t="s">
        <v>102</v>
      </c>
      <c r="DL7" s="38" t="s">
        <v>102</v>
      </c>
      <c r="DM7" s="38">
        <v>3.43</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019CF2B526D74C8A4A08FE6CCF3AC6" ma:contentTypeVersion="2" ma:contentTypeDescription="新しいドキュメントを作成します。" ma:contentTypeScope="" ma:versionID="56ef501b22d6c7fbfc5ab16b213695b7">
  <xsd:schema xmlns:xsd="http://www.w3.org/2001/XMLSchema" xmlns:xs="http://www.w3.org/2001/XMLSchema" xmlns:p="http://schemas.microsoft.com/office/2006/metadata/properties" xmlns:ns2="56dadaff-7bae-431c-985c-f7bd43263e27" targetNamespace="http://schemas.microsoft.com/office/2006/metadata/properties" ma:root="true" ma:fieldsID="d4ba68169b74fd4e49356a6281de98e7" ns2:_="">
    <xsd:import namespace="56dadaff-7bae-431c-985c-f7bd43263e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adaff-7bae-431c-985c-f7bd43263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9FD0BB-7651-43B7-A73A-C8464C05819E}"/>
</file>

<file path=customXml/itemProps2.xml><?xml version="1.0" encoding="utf-8"?>
<ds:datastoreItem xmlns:ds="http://schemas.openxmlformats.org/officeDocument/2006/customXml" ds:itemID="{CCFDFF01-BCD0-4CC0-8513-9DC249BE5293}"/>
</file>

<file path=customXml/itemProps3.xml><?xml version="1.0" encoding="utf-8"?>
<ds:datastoreItem xmlns:ds="http://schemas.openxmlformats.org/officeDocument/2006/customXml" ds:itemID="{CC08796C-CAB8-4C92-BFEB-752FED3A1A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2021-12-03T07:36:04Z</dcterms:created>
  <dcterms:modified xsi:type="dcterms:W3CDTF">2022-01-14T05:39:46Z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0x01010042019CF2B526D74C8A4A08FE6CCF3AC6</vt:lpwstr>
  </property>
</Properties>
</file>