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2FC1C4B8-EB5A-4B5F-91B3-EBC36B62201C}" xr6:coauthVersionLast="36" xr6:coauthVersionMax="36" xr10:uidLastSave="{00000000-0000-0000-0000-000000000000}"/>
  <workbookProtection workbookAlgorithmName="SHA-512" workbookHashValue="/zIalJEl3GqzYVMAvoAncG6mGwUBHmhYaaKrDmJwkJc7e7kwtu9ehNzRNd9PqicBte6J8gRqFpLH779tKVpJOQ==" workbookSaltValue="OKM5zZjQlpjp3tv7/90yQA==" workbookSpinCount="100000" lockStructure="1"/>
  <bookViews>
    <workbookView xWindow="0" yWindow="0" windowWidth="4080" windowHeight="601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W10" i="4" s="1"/>
  <c r="P6" i="5"/>
  <c r="O6" i="5"/>
  <c r="I10" i="4" s="1"/>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F85" i="4"/>
  <c r="BB10" i="4"/>
  <c r="AL10" i="4"/>
  <c r="AD10" i="4"/>
  <c r="P10" i="4"/>
  <c r="BB8" i="4"/>
  <c r="AT8" i="4"/>
  <c r="AD8" i="4"/>
  <c r="W8" i="4"/>
  <c r="I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<sst xmlns="http://schemas.openxmlformats.org/spreadsheetml/2006/main" count="319" uniqueCount="116">
  <si>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</si>
  <si>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</si>
  <si>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</si>
  <si>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</si>
  <si>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</si>
  <si>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</si>
  <si>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</si>
  <si>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</si>
  <si>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</si>
  <si>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</si>
  <si>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</si>
  <si>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</si>
  <si>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</si>
  <si>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</si>
  <si>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</si>
  <si>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</si>
  <si>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</si>
  <si>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</si>
  <si>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</si>
  <si>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</si>
  <si>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</si>
  <si>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</si>
  <si>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</si>
  <si>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</si>
  <si>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</si>
  <si>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</si>
  <si>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</si>
  <si>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</si>
  <si>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</si>
  <si>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</si>
  <si>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</si>
  <si>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</si>
  <si>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</si>
  <si>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</si>
  <si>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</si>
  <si>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</si>
  <si>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</si>
  <si>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</si>
  <si>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</si>
  <si>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</si>
  <si>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</si>
  <si>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</si>
  <si>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</si>
  <si>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</si>
  <si>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</si>
  <si>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</si>
  <si>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</si>
  <si>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</si>
  <si>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</si>
  <si>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</si>
  <si>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</si>
  <si>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</si>
  <si>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</si>
  <si>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</si>
  <si>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</si>
  <si>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</si>
  <si>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</si>
  <si>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</si>
  <si>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</si>
  <si>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</si>
  <si>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</si>
  <si>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</si>
  <si>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</si>
  <si>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</si>
  <si>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</si>
  <si>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</si>
  <si>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</si>
  <si>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</si>
  <si>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</si>
  <si>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</si>
  <si>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</si>
  <si>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</si>
  <si>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</si>
  <si>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</si>
  <si>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</si>
  <si>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</si>
  <si>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</si>
  <si>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</si>
  <si>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</si>
  <si>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</si>
  <si>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</si>
  <si>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</si>
  <si>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</si>
  <si>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</si>
  <si>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</si>
  <si>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</si>
  <si>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</si>
  <si>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</si>
  <si>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</si>
  <si>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</si>
  <si>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</si>
  <si>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</si>
  <si>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</si>
  <si>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</si>
  <si>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</si>
  <si>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</si>
  <si>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</si>
  <si>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</si>
  <si>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</si>
  <si>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</si>
  <si>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</si>
  <si>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</si>
  <si>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</si>
  <si>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</si>
  <si>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</si>
  <si>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</si>
  <si>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</si>
  <si>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</si>
  <si>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</si>
  <si>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</si>
  <si>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</si>
  <si>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</si>
  <si>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</si>
  <si>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</si>
  <si>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rPh sb="1" eb="3">
      <t>ジンコウ</t>
    </rPh>
    <rPh sb="3" eb="5">
      <t>ゲンショウ</t>
    </rPh>
    <rPh sb="5" eb="7">
      <t>シャカイ</t>
    </rPh>
    <rPh sb="8" eb="9">
      <t>ムカ</t>
    </rPh>
    <rPh sb="10" eb="13">
      <t>シヨウリョウ</t>
    </rPh>
    <rPh sb="14" eb="16">
      <t>ゾウカ</t>
    </rPh>
    <rPh sb="17" eb="19">
      <t>ミコ</t>
    </rPh>
    <rPh sb="23" eb="25">
      <t>ジョウキョウ</t>
    </rPh>
    <phoneticPr fontId="4"/>
  </si>
  <si>
    <t>①②100%を下回っており単年度収支が赤字である。一般会計から多額の繰入をしているが、経常費用を賄えていない状況にあり、より一層の経費削減、収入確保に努める必要がある。
③建設改良費に充てた企業債の償還を使用料収入等では賄えていない状況である。接続率を向上させるなど収入を確保するための経営が必要である。
④今後も企業債発行するものの企業債残高は減少していくと見込んでおり、数値は減少していくと見込んでいる。
⑤⑥100%を下回っており、使用料収入の確保、費用削減等が必要であり、適正な事業運営に努めたい。
⑦⑧は、類似団体と比較し劣っているため、施設の統廃合による施設利用率の改善、排水設備工事に対する補助金交付や広報掲載等による普及活動を行い水洗化率向上に努める。</t>
    <rPh sb="7" eb="9">
      <t>シタマワ</t>
    </rPh>
    <rPh sb="13" eb="16">
      <t>タンネンド</t>
    </rPh>
    <rPh sb="16" eb="18">
      <t>シュウシ</t>
    </rPh>
    <rPh sb="19" eb="21">
      <t>アカジ</t>
    </rPh>
    <rPh sb="31" eb="33">
      <t>タガク</t>
    </rPh>
    <rPh sb="34" eb="36">
      <t>クリイレ</t>
    </rPh>
    <rPh sb="43" eb="45">
      <t>ケイジョウ</t>
    </rPh>
    <rPh sb="45" eb="47">
      <t>ヒヨウ</t>
    </rPh>
    <rPh sb="48" eb="49">
      <t>マカナ</t>
    </rPh>
    <rPh sb="54" eb="56">
      <t>ジョウキョウ</t>
    </rPh>
    <rPh sb="156" eb="158">
      <t>コンゴ</t>
    </rPh>
    <rPh sb="189" eb="191">
      <t>スウチ</t>
    </rPh>
    <rPh sb="192" eb="194">
      <t>ゲンショウ</t>
    </rPh>
    <rPh sb="199" eb="201">
      <t>ミコ</t>
    </rPh>
    <rPh sb="267" eb="269">
      <t>ヒカク</t>
    </rPh>
    <rPh sb="270" eb="271">
      <t>オト</t>
    </rPh>
    <rPh sb="278" eb="280">
      <t>シセツ</t>
    </rPh>
    <rPh sb="281" eb="284">
      <t>トウハイゴウ</t>
    </rPh>
    <rPh sb="287" eb="289">
      <t>シセツ</t>
    </rPh>
    <rPh sb="289" eb="292">
      <t>リヨウリツ</t>
    </rPh>
    <rPh sb="293" eb="295">
      <t>カイゼン</t>
    </rPh>
    <rPh sb="296" eb="298">
      <t>ハイスイ</t>
    </rPh>
    <rPh sb="298" eb="300">
      <t>セツビ</t>
    </rPh>
    <rPh sb="300" eb="302">
      <t>コウジ</t>
    </rPh>
    <rPh sb="303" eb="304">
      <t>タイ</t>
    </rPh>
    <rPh sb="306" eb="309">
      <t>ホジョキン</t>
    </rPh>
    <rPh sb="309" eb="311">
      <t>コウフ</t>
    </rPh>
    <rPh sb="312" eb="314">
      <t>コウホウ</t>
    </rPh>
    <rPh sb="314" eb="316">
      <t>ケイサイ</t>
    </rPh>
    <rPh sb="316" eb="317">
      <t>トウ</t>
    </rPh>
    <rPh sb="320" eb="322">
      <t>フキュウ</t>
    </rPh>
    <rPh sb="322" eb="324">
      <t>カツドウ</t>
    </rPh>
    <rPh sb="325" eb="326">
      <t>オコナ</t>
    </rPh>
    <rPh sb="327" eb="330">
      <t>スイセンカ</t>
    </rPh>
    <rPh sb="330" eb="331">
      <t>リツ</t>
    </rPh>
    <rPh sb="331" eb="333">
      <t>コウジョウ</t>
    </rPh>
    <rPh sb="334" eb="33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</si>
</sst>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9605-4B5C-A585-6C79B88391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9605-4B5C-A585-6C79B88391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40.869999999999997</c:v>
                </c:pt>
              </c:numCache>
            </c:numRef>
          </c:val>
          <c:extLst>
            <c:ext xmlns:c16="http://schemas.microsoft.com/office/drawing/2014/chart" uri="{C3380CC4-5D6E-409C-BE32-E72D297353CC}">
              <c16:uniqueId val="{00000000-167E-49F7-8E09-6A757C1467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167E-49F7-8E09-6A757C1467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80.739999999999995</c:v>
                </c:pt>
              </c:numCache>
            </c:numRef>
          </c:val>
          <c:extLst>
            <c:ext xmlns:c16="http://schemas.microsoft.com/office/drawing/2014/chart" uri="{C3380CC4-5D6E-409C-BE32-E72D297353CC}">
              <c16:uniqueId val="{00000000-9E28-4839-B549-7CC757E5C2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9E28-4839-B549-7CC757E5C2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94.38</c:v>
                </c:pt>
              </c:numCache>
            </c:numRef>
          </c:val>
          <c:extLst>
            <c:ext xmlns:c16="http://schemas.microsoft.com/office/drawing/2014/chart" uri="{C3380CC4-5D6E-409C-BE32-E72D297353CC}">
              <c16:uniqueId val="{00000000-2F1D-45F1-AA7B-FD177EC673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2F1D-45F1-AA7B-FD177EC673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7C5C-4A87-AF54-3DA67BF05C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7C5C-4A87-AF54-3DA67BF05C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70-4B55-B2B9-B1694A8723A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E70-4B55-B2B9-B1694A8723A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38.229999999999997</c:v>
                </c:pt>
              </c:numCache>
            </c:numRef>
          </c:val>
          <c:extLst>
            <c:ext xmlns:c16="http://schemas.microsoft.com/office/drawing/2014/chart" uri="{C3380CC4-5D6E-409C-BE32-E72D297353CC}">
              <c16:uniqueId val="{00000000-8E4B-4598-BDE2-1535CE155E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8E4B-4598-BDE2-1535CE155E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20.86</c:v>
                </c:pt>
              </c:numCache>
            </c:numRef>
          </c:val>
          <c:extLst>
            <c:ext xmlns:c16="http://schemas.microsoft.com/office/drawing/2014/chart" uri="{C3380CC4-5D6E-409C-BE32-E72D297353CC}">
              <c16:uniqueId val="{00000000-DBD3-42EF-A0EC-1E2EE264F0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DBD3-42EF-A0EC-1E2EE264F0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469.3</c:v>
                </c:pt>
              </c:numCache>
            </c:numRef>
          </c:val>
          <c:extLst>
            <c:ext xmlns:c16="http://schemas.microsoft.com/office/drawing/2014/chart" uri="{C3380CC4-5D6E-409C-BE32-E72D297353CC}">
              <c16:uniqueId val="{00000000-F163-4A0A-8D17-83B9521C21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F163-4A0A-8D17-83B9521C21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72.8</c:v>
                </c:pt>
              </c:numCache>
            </c:numRef>
          </c:val>
          <c:extLst>
            <c:ext xmlns:c16="http://schemas.microsoft.com/office/drawing/2014/chart" uri="{C3380CC4-5D6E-409C-BE32-E72D297353CC}">
              <c16:uniqueId val="{00000000-FDD2-441B-99E8-E7F5B6F54E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FDD2-441B-99E8-E7F5B6F54E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224.77</c:v>
                </c:pt>
              </c:numCache>
            </c:numRef>
          </c:val>
          <c:extLst>
            <c:ext xmlns:c16="http://schemas.microsoft.com/office/drawing/2014/chart" uri="{C3380CC4-5D6E-409C-BE32-E72D297353CC}">
              <c16:uniqueId val="{00000000-0CE7-440D-A06D-8671B43572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0CE7-440D-A06D-8671B43572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9">
        <f>データ!S6</f>
        <v>75040</v>
      </c>
      <c r="AM8" s="69"/>
      <c r="AN8" s="69"/>
      <c r="AO8" s="69"/>
      <c r="AP8" s="69"/>
      <c r="AQ8" s="69"/>
      <c r="AR8" s="69"/>
      <c r="AS8" s="69"/>
      <c r="AT8" s="68">
        <f>データ!T6</f>
        <v>1209.5899999999999</v>
      </c>
      <c r="AU8" s="68"/>
      <c r="AV8" s="68"/>
      <c r="AW8" s="68"/>
      <c r="AX8" s="68"/>
      <c r="AY8" s="68"/>
      <c r="AZ8" s="68"/>
      <c r="BA8" s="68"/>
      <c r="BB8" s="68">
        <f>データ!U6</f>
        <v>62.04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53.08</v>
      </c>
      <c r="J10" s="68"/>
      <c r="K10" s="68"/>
      <c r="L10" s="68"/>
      <c r="M10" s="68"/>
      <c r="N10" s="68"/>
      <c r="O10" s="68"/>
      <c r="P10" s="68">
        <f>データ!P6</f>
        <v>27.67</v>
      </c>
      <c r="Q10" s="68"/>
      <c r="R10" s="68"/>
      <c r="S10" s="68"/>
      <c r="T10" s="68"/>
      <c r="U10" s="68"/>
      <c r="V10" s="68"/>
      <c r="W10" s="68">
        <f>データ!Q6</f>
        <v>95.9</v>
      </c>
      <c r="X10" s="68"/>
      <c r="Y10" s="68"/>
      <c r="Z10" s="68"/>
      <c r="AA10" s="68"/>
      <c r="AB10" s="68"/>
      <c r="AC10" s="68"/>
      <c r="AD10" s="69">
        <f>データ!R6</f>
        <v>3333</v>
      </c>
      <c r="AE10" s="69"/>
      <c r="AF10" s="69"/>
      <c r="AG10" s="69"/>
      <c r="AH10" s="69"/>
      <c r="AI10" s="69"/>
      <c r="AJ10" s="69"/>
      <c r="AK10" s="2"/>
      <c r="AL10" s="69">
        <f>データ!V6</f>
        <v>20636</v>
      </c>
      <c r="AM10" s="69"/>
      <c r="AN10" s="69"/>
      <c r="AO10" s="69"/>
      <c r="AP10" s="69"/>
      <c r="AQ10" s="69"/>
      <c r="AR10" s="69"/>
      <c r="AS10" s="69"/>
      <c r="AT10" s="68">
        <f>データ!W6</f>
        <v>14.48</v>
      </c>
      <c r="AU10" s="68"/>
      <c r="AV10" s="68"/>
      <c r="AW10" s="68"/>
      <c r="AX10" s="68"/>
      <c r="AY10" s="68"/>
      <c r="AZ10" s="68"/>
      <c r="BA10" s="68"/>
      <c r="BB10" s="68">
        <f>データ!X6</f>
        <v>1425.14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8ZQa1WXlc5tyXV12K+LelyB7am/Lwr35/F/PbPezKrOResSi650EHDwwLSd4VFDLoBxKetr4yy7hgMWWOTV3g==" saltValue="WT6EsUBdwpwPy27Dihjm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52108</v>
      </c>
      <c r="D6" s="33">
        <f t="shared" si="3"/>
        <v>46</v>
      </c>
      <c r="E6" s="33">
        <f t="shared" si="3"/>
        <v>17</v>
      </c>
      <c r="F6" s="33">
        <f t="shared" si="3"/>
        <v>5</v>
      </c>
      <c r="G6" s="33">
        <f t="shared" si="3"/>
        <v>0</v>
      </c>
      <c r="H6" s="33" t="str">
        <f t="shared" si="3"/>
        <v>秋田県　由利本荘市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53.08</v>
      </c>
      <c r="P6" s="34">
        <f t="shared" si="3"/>
        <v>27.67</v>
      </c>
      <c r="Q6" s="34">
        <f t="shared" si="3"/>
        <v>95.9</v>
      </c>
      <c r="R6" s="34">
        <f t="shared" si="3"/>
        <v>3333</v>
      </c>
      <c r="S6" s="34">
        <f t="shared" si="3"/>
        <v>75040</v>
      </c>
      <c r="T6" s="34">
        <f t="shared" si="3"/>
        <v>1209.5899999999999</v>
      </c>
      <c r="U6" s="34">
        <f t="shared" si="3"/>
        <v>62.04</v>
      </c>
      <c r="V6" s="34">
        <f t="shared" si="3"/>
        <v>20636</v>
      </c>
      <c r="W6" s="34">
        <f t="shared" si="3"/>
        <v>14.48</v>
      </c>
      <c r="X6" s="34">
        <f t="shared" si="3"/>
        <v>1425.14</v>
      </c>
      <c r="Y6" s="35" t="str">
        <f>IF(Y7="",NA(),Y7)</f>
        <v>-</v>
      </c>
      <c r="Z6" s="35" t="str">
        <f t="shared" ref="Z6:AH6" si="4">IF(Z7="",NA(),Z7)</f>
        <v>-</v>
      </c>
      <c r="AA6" s="35" t="str">
        <f t="shared" si="4"/>
        <v>-</v>
      </c>
      <c r="AB6" s="35" t="str">
        <f t="shared" si="4"/>
        <v>-</v>
      </c>
      <c r="AC6" s="35">
        <f t="shared" si="4"/>
        <v>94.38</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38.229999999999997</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20.86</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469.3</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72.8</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224.77</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40.869999999999997</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80.739999999999995</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3.56</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0.01</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52108</v>
      </c>
      <c r="D7" s="37">
        <v>46</v>
      </c>
      <c r="E7" s="37">
        <v>17</v>
      </c>
      <c r="F7" s="37">
        <v>5</v>
      </c>
      <c r="G7" s="37">
        <v>0</v>
      </c>
      <c r="H7" s="37" t="s">
        <v>96</v>
      </c>
      <c r="I7" s="37" t="s">
        <v>97</v>
      </c>
      <c r="J7" s="37" t="s">
        <v>98</v>
      </c>
      <c r="K7" s="37" t="s">
        <v>99</v>
      </c>
      <c r="L7" s="37" t="s">
        <v>100</v>
      </c>
      <c r="M7" s="37" t="s">
        <v>101</v>
      </c>
      <c r="N7" s="38" t="s">
        <v>102</v>
      </c>
      <c r="O7" s="38">
        <v>53.08</v>
      </c>
      <c r="P7" s="38">
        <v>27.67</v>
      </c>
      <c r="Q7" s="38">
        <v>95.9</v>
      </c>
      <c r="R7" s="38">
        <v>3333</v>
      </c>
      <c r="S7" s="38">
        <v>75040</v>
      </c>
      <c r="T7" s="38">
        <v>1209.5899999999999</v>
      </c>
      <c r="U7" s="38">
        <v>62.04</v>
      </c>
      <c r="V7" s="38">
        <v>20636</v>
      </c>
      <c r="W7" s="38">
        <v>14.48</v>
      </c>
      <c r="X7" s="38">
        <v>1425.14</v>
      </c>
      <c r="Y7" s="38" t="s">
        <v>102</v>
      </c>
      <c r="Z7" s="38" t="s">
        <v>102</v>
      </c>
      <c r="AA7" s="38" t="s">
        <v>102</v>
      </c>
      <c r="AB7" s="38" t="s">
        <v>102</v>
      </c>
      <c r="AC7" s="38">
        <v>94.38</v>
      </c>
      <c r="AD7" s="38" t="s">
        <v>102</v>
      </c>
      <c r="AE7" s="38" t="s">
        <v>102</v>
      </c>
      <c r="AF7" s="38" t="s">
        <v>102</v>
      </c>
      <c r="AG7" s="38" t="s">
        <v>102</v>
      </c>
      <c r="AH7" s="38">
        <v>103.09</v>
      </c>
      <c r="AI7" s="38">
        <v>104.99</v>
      </c>
      <c r="AJ7" s="38" t="s">
        <v>102</v>
      </c>
      <c r="AK7" s="38" t="s">
        <v>102</v>
      </c>
      <c r="AL7" s="38" t="s">
        <v>102</v>
      </c>
      <c r="AM7" s="38" t="s">
        <v>102</v>
      </c>
      <c r="AN7" s="38">
        <v>38.229999999999997</v>
      </c>
      <c r="AO7" s="38" t="s">
        <v>102</v>
      </c>
      <c r="AP7" s="38" t="s">
        <v>102</v>
      </c>
      <c r="AQ7" s="38" t="s">
        <v>102</v>
      </c>
      <c r="AR7" s="38" t="s">
        <v>102</v>
      </c>
      <c r="AS7" s="38">
        <v>101.24</v>
      </c>
      <c r="AT7" s="38">
        <v>121.19</v>
      </c>
      <c r="AU7" s="38" t="s">
        <v>102</v>
      </c>
      <c r="AV7" s="38" t="s">
        <v>102</v>
      </c>
      <c r="AW7" s="38" t="s">
        <v>102</v>
      </c>
      <c r="AX7" s="38" t="s">
        <v>102</v>
      </c>
      <c r="AY7" s="38">
        <v>20.86</v>
      </c>
      <c r="AZ7" s="38" t="s">
        <v>102</v>
      </c>
      <c r="BA7" s="38" t="s">
        <v>102</v>
      </c>
      <c r="BB7" s="38" t="s">
        <v>102</v>
      </c>
      <c r="BC7" s="38" t="s">
        <v>102</v>
      </c>
      <c r="BD7" s="38">
        <v>37.24</v>
      </c>
      <c r="BE7" s="38">
        <v>32.799999999999997</v>
      </c>
      <c r="BF7" s="38" t="s">
        <v>102</v>
      </c>
      <c r="BG7" s="38" t="s">
        <v>102</v>
      </c>
      <c r="BH7" s="38" t="s">
        <v>102</v>
      </c>
      <c r="BI7" s="38" t="s">
        <v>102</v>
      </c>
      <c r="BJ7" s="38">
        <v>469.3</v>
      </c>
      <c r="BK7" s="38" t="s">
        <v>102</v>
      </c>
      <c r="BL7" s="38" t="s">
        <v>102</v>
      </c>
      <c r="BM7" s="38" t="s">
        <v>102</v>
      </c>
      <c r="BN7" s="38" t="s">
        <v>102</v>
      </c>
      <c r="BO7" s="38">
        <v>783.8</v>
      </c>
      <c r="BP7" s="38">
        <v>832.52</v>
      </c>
      <c r="BQ7" s="38" t="s">
        <v>102</v>
      </c>
      <c r="BR7" s="38" t="s">
        <v>102</v>
      </c>
      <c r="BS7" s="38" t="s">
        <v>102</v>
      </c>
      <c r="BT7" s="38" t="s">
        <v>102</v>
      </c>
      <c r="BU7" s="38">
        <v>72.8</v>
      </c>
      <c r="BV7" s="38" t="s">
        <v>102</v>
      </c>
      <c r="BW7" s="38" t="s">
        <v>102</v>
      </c>
      <c r="BX7" s="38" t="s">
        <v>102</v>
      </c>
      <c r="BY7" s="38" t="s">
        <v>102</v>
      </c>
      <c r="BZ7" s="38">
        <v>68.11</v>
      </c>
      <c r="CA7" s="38">
        <v>60.94</v>
      </c>
      <c r="CB7" s="38" t="s">
        <v>102</v>
      </c>
      <c r="CC7" s="38" t="s">
        <v>102</v>
      </c>
      <c r="CD7" s="38" t="s">
        <v>102</v>
      </c>
      <c r="CE7" s="38" t="s">
        <v>102</v>
      </c>
      <c r="CF7" s="38">
        <v>224.77</v>
      </c>
      <c r="CG7" s="38" t="s">
        <v>102</v>
      </c>
      <c r="CH7" s="38" t="s">
        <v>102</v>
      </c>
      <c r="CI7" s="38" t="s">
        <v>102</v>
      </c>
      <c r="CJ7" s="38" t="s">
        <v>102</v>
      </c>
      <c r="CK7" s="38">
        <v>222.41</v>
      </c>
      <c r="CL7" s="38">
        <v>253.04</v>
      </c>
      <c r="CM7" s="38" t="s">
        <v>102</v>
      </c>
      <c r="CN7" s="38" t="s">
        <v>102</v>
      </c>
      <c r="CO7" s="38" t="s">
        <v>102</v>
      </c>
      <c r="CP7" s="38" t="s">
        <v>102</v>
      </c>
      <c r="CQ7" s="38">
        <v>40.869999999999997</v>
      </c>
      <c r="CR7" s="38" t="s">
        <v>102</v>
      </c>
      <c r="CS7" s="38" t="s">
        <v>102</v>
      </c>
      <c r="CT7" s="38" t="s">
        <v>102</v>
      </c>
      <c r="CU7" s="38" t="s">
        <v>102</v>
      </c>
      <c r="CV7" s="38">
        <v>55.26</v>
      </c>
      <c r="CW7" s="38">
        <v>54.84</v>
      </c>
      <c r="CX7" s="38" t="s">
        <v>102</v>
      </c>
      <c r="CY7" s="38" t="s">
        <v>102</v>
      </c>
      <c r="CZ7" s="38" t="s">
        <v>102</v>
      </c>
      <c r="DA7" s="38" t="s">
        <v>102</v>
      </c>
      <c r="DB7" s="38">
        <v>80.739999999999995</v>
      </c>
      <c r="DC7" s="38" t="s">
        <v>102</v>
      </c>
      <c r="DD7" s="38" t="s">
        <v>102</v>
      </c>
      <c r="DE7" s="38" t="s">
        <v>102</v>
      </c>
      <c r="DF7" s="38" t="s">
        <v>102</v>
      </c>
      <c r="DG7" s="38">
        <v>90.52</v>
      </c>
      <c r="DH7" s="38">
        <v>86.6</v>
      </c>
      <c r="DI7" s="38" t="s">
        <v>102</v>
      </c>
      <c r="DJ7" s="38" t="s">
        <v>102</v>
      </c>
      <c r="DK7" s="38" t="s">
        <v>102</v>
      </c>
      <c r="DL7" s="38" t="s">
        <v>102</v>
      </c>
      <c r="DM7" s="38">
        <v>3.56</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0.01</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1B3313-92B8-4CA6-9C1A-2D252188B78D}"/>
</file>

<file path=customXml/itemProps2.xml><?xml version="1.0" encoding="utf-8"?>
<ds:datastoreItem xmlns:ds="http://schemas.openxmlformats.org/officeDocument/2006/customXml" ds:itemID="{B793E3D5-5468-4FD9-9C4E-56336127CACE}"/>
</file>

<file path=customXml/itemProps3.xml><?xml version="1.0" encoding="utf-8"?>
<ds:datastoreItem xmlns:ds="http://schemas.openxmlformats.org/officeDocument/2006/customXml" ds:itemID="{EA8A65C2-A9F2-45A6-BF4E-0ABFCF9188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2021-12-03T07:29:32Z</dcterms:created>
  <dcterms:modified xsi:type="dcterms:W3CDTF">2022-01-14T05:40:22Z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