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24C0EE53-EFF6-4C21-8844-37896749A78C}" xr6:coauthVersionLast="36" xr6:coauthVersionMax="36" xr10:uidLastSave="{00000000-0000-0000-0000-000000000000}"/>
  <workbookProtection workbookAlgorithmName="SHA-512" workbookHashValue="gT9FfoAZfo54WXj0TlQHMhwNb4Y4old8GP6d+Noj6JFn4pj3TcuiHURls3FVU4SNl8h9IxWBaT2nKVMrcBAmxg==" workbookSaltValue="EzHQG9RkAKybm7yeoB/2pg==" workbookSpinCount="100000" lockStructure="1"/>
  <bookViews>
    <workbookView xWindow="0" yWindow="0" windowWidth="4080" windowHeight="63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E85" i="4"/>
  <c r="AL10" i="4"/>
  <c r="AD10" i="4"/>
  <c r="AL8" i="4"/>
  <c r="I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<sst xmlns="http://schemas.openxmlformats.org/spreadsheetml/2006/main" count="319" uniqueCount="116">
  <si>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</si>
  <si>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</si>
  <si>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</si>
  <si>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</si>
  <si>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</si>
  <si>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</si>
  <si>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</si>
  <si>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</si>
  <si>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</si>
  <si>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</si>
  <si>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</si>
  <si>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</si>
  <si>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</si>
  <si>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</si>
  <si>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</si>
  <si>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</si>
  <si>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</si>
  <si>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</si>
  <si>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</si>
  <si>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</si>
  <si>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</si>
  <si>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</si>
  <si>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</si>
  <si>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</si>
  <si>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</si>
  <si>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</si>
  <si>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</si>
  <si>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</si>
  <si>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</si>
  <si>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</si>
  <si>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</si>
  <si>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</si>
  <si>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</si>
  <si>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</si>
  <si>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</si>
  <si>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</si>
  <si>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</si>
  <si>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</si>
  <si>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</si>
  <si>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</si>
  <si>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</si>
  <si>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</si>
  <si>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</si>
  <si>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</si>
  <si>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</si>
  <si>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</si>
  <si>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</si>
  <si>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</si>
  <si>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</si>
  <si>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</si>
  <si>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</si>
  <si>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</si>
  <si>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</si>
  <si>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</si>
  <si>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</si>
  <si>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</si>
  <si>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</si>
  <si>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</si>
  <si>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</si>
  <si>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</si>
  <si>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</si>
  <si>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</si>
  <si>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</si>
  <si>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</si>
  <si>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</si>
  <si>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</si>
  <si>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</si>
  <si>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</si>
  <si>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</si>
  <si>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</si>
  <si>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</si>
  <si>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</si>
  <si>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</si>
  <si>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</si>
  <si>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</si>
  <si>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</si>
  <si>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</si>
  <si>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</si>
  <si>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</si>
  <si>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</si>
  <si>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</si>
  <si>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</si>
  <si>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</si>
  <si>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</si>
  <si>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</si>
  <si>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</si>
  <si>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</si>
  <si>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</si>
  <si>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</si>
  <si>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</si>
  <si>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</si>
  <si>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</si>
  <si>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</si>
  <si>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</si>
  <si>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</si>
  <si>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</si>
  <si>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</si>
  <si>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</si>
  <si>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</si>
  <si>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</si>
  <si>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</si>
  <si>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</si>
  <si>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</si>
  <si>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</si>
  <si>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</si>
  <si>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</si>
  <si>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</si>
  <si>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</si>
  <si>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</si>
  <si>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</si>
  <si>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</si>
  <si>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</si>
  <si>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</si>
  <si>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</si>
  <si>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xml:space="preserve"> 今後、施設の老朽化に伴う更新事業が増加することを踏まえると、更新に係る費用と経営状況を的確に把握し、健全・効率的な経営を維持しつつ計画的な施設の更新を行う必要がある。</t>
    <phoneticPr fontId="4"/>
  </si>
  <si>
    <t>①100%以上を維持しているが、一般会計繰入金に大きく依存している状況である。
②累積欠損金は生じていない。
③建設改良費に充てた企業債の償還を使用料収入等では賄えていない状況である。接続率を向上させるなど収入を確保するための経営が必要である。
④全国・類似団体平均に比べて低い水準にあるが、今後、設備の更新・整備が必要であり、計画的な更新を行うため、増加が予想される。
⑤⑥100%を下回っており、使用料収入の確保、費用削減等が必要であり、適正な事業運営に努めたい。
⑧排水設備工事に対する補助金交付などを引き続き実施し、水洗化率向上に努める。</t>
    <rPh sb="5" eb="7">
      <t>イジョウ</t>
    </rPh>
    <rPh sb="8" eb="10">
      <t>イジ</t>
    </rPh>
    <rPh sb="24" eb="25">
      <t>オオ</t>
    </rPh>
    <rPh sb="42" eb="44">
      <t>ルイセキ</t>
    </rPh>
    <rPh sb="44" eb="47">
      <t>ケッソンキン</t>
    </rPh>
    <rPh sb="48" eb="49">
      <t>ショウ</t>
    </rPh>
    <rPh sb="88" eb="90">
      <t>ジョウキョウ</t>
    </rPh>
    <rPh sb="127" eb="129">
      <t>ゼンコク</t>
    </rPh>
    <rPh sb="130" eb="134">
      <t>ルイジダンタイ</t>
    </rPh>
    <rPh sb="134" eb="136">
      <t>ヘイキン</t>
    </rPh>
    <rPh sb="137" eb="138">
      <t>クラ</t>
    </rPh>
    <rPh sb="140" eb="141">
      <t>ヒク</t>
    </rPh>
    <rPh sb="142" eb="144">
      <t>スイジュン</t>
    </rPh>
    <rPh sb="149" eb="151">
      <t>コンゴ</t>
    </rPh>
    <rPh sb="152" eb="154">
      <t>セツビ</t>
    </rPh>
    <rPh sb="155" eb="157">
      <t>コウシン</t>
    </rPh>
    <rPh sb="158" eb="160">
      <t>セイビ</t>
    </rPh>
    <rPh sb="161" eb="163">
      <t>ヒツヨウ</t>
    </rPh>
    <rPh sb="167" eb="169">
      <t>ケイカク</t>
    </rPh>
    <rPh sb="169" eb="170">
      <t>テキ</t>
    </rPh>
    <rPh sb="171" eb="173">
      <t>コウシン</t>
    </rPh>
    <rPh sb="174" eb="175">
      <t>オコナ</t>
    </rPh>
    <rPh sb="179" eb="181">
      <t>ゾウカ</t>
    </rPh>
    <rPh sb="182" eb="184">
      <t>ヨソウ</t>
    </rPh>
    <rPh sb="197" eb="199">
      <t>シタマワ</t>
    </rPh>
    <rPh sb="207" eb="209">
      <t>シュウニュウ</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</si>
</sst>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2F-44D5-8598-3CAF9DFC13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B32F-44D5-8598-3CAF9DFC13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55.96</c:v>
                </c:pt>
              </c:numCache>
            </c:numRef>
          </c:val>
          <c:extLst>
            <c:ext xmlns:c16="http://schemas.microsoft.com/office/drawing/2014/chart" uri="{C3380CC4-5D6E-409C-BE32-E72D297353CC}">
              <c16:uniqueId val="{00000000-6C29-4F7F-AEE0-B98300CBA7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C29-4F7F-AEE0-B98300CBA7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89.2</c:v>
                </c:pt>
              </c:numCache>
            </c:numRef>
          </c:val>
          <c:extLst>
            <c:ext xmlns:c16="http://schemas.microsoft.com/office/drawing/2014/chart" uri="{C3380CC4-5D6E-409C-BE32-E72D297353CC}">
              <c16:uniqueId val="{00000000-3193-4DA9-8A47-13D9F31DC98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3193-4DA9-8A47-13D9F31DC98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104.49</c:v>
                </c:pt>
              </c:numCache>
            </c:numRef>
          </c:val>
          <c:extLst>
            <c:ext xmlns:c16="http://schemas.microsoft.com/office/drawing/2014/chart" uri="{C3380CC4-5D6E-409C-BE32-E72D297353CC}">
              <c16:uniqueId val="{00000000-B5ED-442F-BE5D-63693D0973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B5ED-442F-BE5D-63693D0973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F951-41B4-9398-4AE0DFBB8E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F951-41B4-9398-4AE0DFBB8E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F9F-4B43-9C9B-6754E48D09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0F9F-4B43-9C9B-6754E48D09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6A-4D1C-82C4-352D6448C5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DF6A-4D1C-82C4-352D6448C5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18.57</c:v>
                </c:pt>
              </c:numCache>
            </c:numRef>
          </c:val>
          <c:extLst>
            <c:ext xmlns:c16="http://schemas.microsoft.com/office/drawing/2014/chart" uri="{C3380CC4-5D6E-409C-BE32-E72D297353CC}">
              <c16:uniqueId val="{00000000-9314-469C-8403-FDFF52FE35F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9314-469C-8403-FDFF52FE35F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252.86</c:v>
                </c:pt>
              </c:numCache>
            </c:numRef>
          </c:val>
          <c:extLst>
            <c:ext xmlns:c16="http://schemas.microsoft.com/office/drawing/2014/chart" uri="{C3380CC4-5D6E-409C-BE32-E72D297353CC}">
              <c16:uniqueId val="{00000000-6267-4985-8F75-541F37CADA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6267-4985-8F75-541F37CADA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93.24</c:v>
                </c:pt>
              </c:numCache>
            </c:numRef>
          </c:val>
          <c:extLst>
            <c:ext xmlns:c16="http://schemas.microsoft.com/office/drawing/2014/chart" uri="{C3380CC4-5D6E-409C-BE32-E72D297353CC}">
              <c16:uniqueId val="{00000000-A284-45EB-8973-BF848231DB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A284-45EB-8973-BF848231DB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181.99</c:v>
                </c:pt>
              </c:numCache>
            </c:numRef>
          </c:val>
          <c:extLst>
            <c:ext xmlns:c16="http://schemas.microsoft.com/office/drawing/2014/chart" uri="{C3380CC4-5D6E-409C-BE32-E72D297353CC}">
              <c16:uniqueId val="{00000000-BFD4-43BB-BD40-07D3F86762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BFD4-43BB-BD40-07D3F86762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由利本荘市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75040</v>
      </c>
      <c r="AM8" s="51"/>
      <c r="AN8" s="51"/>
      <c r="AO8" s="51"/>
      <c r="AP8" s="51"/>
      <c r="AQ8" s="51"/>
      <c r="AR8" s="51"/>
      <c r="AS8" s="51"/>
      <c r="AT8" s="46">
        <f>データ!T6</f>
        <v>1209.5899999999999</v>
      </c>
      <c r="AU8" s="46"/>
      <c r="AV8" s="46"/>
      <c r="AW8" s="46"/>
      <c r="AX8" s="46"/>
      <c r="AY8" s="46"/>
      <c r="AZ8" s="46"/>
      <c r="BA8" s="46"/>
      <c r="BB8" s="46">
        <f>データ!U6</f>
        <v>62.04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52.98</v>
      </c>
      <c r="J10" s="46"/>
      <c r="K10" s="46"/>
      <c r="L10" s="46"/>
      <c r="M10" s="46"/>
      <c r="N10" s="46"/>
      <c r="O10" s="46"/>
      <c r="P10" s="46">
        <f>データ!P6</f>
        <v>16.47</v>
      </c>
      <c r="Q10" s="46"/>
      <c r="R10" s="46"/>
      <c r="S10" s="46"/>
      <c r="T10" s="46"/>
      <c r="U10" s="46"/>
      <c r="V10" s="46"/>
      <c r="W10" s="46">
        <f>データ!Q6</f>
        <v>94.1</v>
      </c>
      <c r="X10" s="46"/>
      <c r="Y10" s="46"/>
      <c r="Z10" s="46"/>
      <c r="AA10" s="46"/>
      <c r="AB10" s="46"/>
      <c r="AC10" s="46"/>
      <c r="AD10" s="51">
        <f>データ!R6</f>
        <v>3333</v>
      </c>
      <c r="AE10" s="51"/>
      <c r="AF10" s="51"/>
      <c r="AG10" s="51"/>
      <c r="AH10" s="51"/>
      <c r="AI10" s="51"/>
      <c r="AJ10" s="51"/>
      <c r="AK10" s="2"/>
      <c r="AL10" s="51">
        <f>データ!V6</f>
        <v>12285</v>
      </c>
      <c r="AM10" s="51"/>
      <c r="AN10" s="51"/>
      <c r="AO10" s="51"/>
      <c r="AP10" s="51"/>
      <c r="AQ10" s="51"/>
      <c r="AR10" s="51"/>
      <c r="AS10" s="51"/>
      <c r="AT10" s="46">
        <f>データ!W6</f>
        <v>6.22</v>
      </c>
      <c r="AU10" s="46"/>
      <c r="AV10" s="46"/>
      <c r="AW10" s="46"/>
      <c r="AX10" s="46"/>
      <c r="AY10" s="46"/>
      <c r="AZ10" s="46"/>
      <c r="BA10" s="46"/>
      <c r="BB10" s="46">
        <f>データ!X6</f>
        <v>1975.08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wQpE2nL4Bp14LpEHH/ORH5zHPtwN7E3iRIYdHnJ+3t+8zq0pHemditFqIkkzEfM9yUpEkKQ0VG7evhrGN14oFA==" saltValue="y/fH9Sn3YjFO1H5EjebK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52108</v>
      </c>
      <c r="D6" s="33">
        <f t="shared" si="3"/>
        <v>46</v>
      </c>
      <c r="E6" s="33">
        <f t="shared" si="3"/>
        <v>17</v>
      </c>
      <c r="F6" s="33">
        <f t="shared" si="3"/>
        <v>4</v>
      </c>
      <c r="G6" s="33">
        <f t="shared" si="3"/>
        <v>0</v>
      </c>
      <c r="H6" s="33" t="str">
        <f t="shared" si="3"/>
        <v>秋田県　由利本荘市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52.98</v>
      </c>
      <c r="P6" s="34">
        <f t="shared" si="3"/>
        <v>16.47</v>
      </c>
      <c r="Q6" s="34">
        <f t="shared" si="3"/>
        <v>94.1</v>
      </c>
      <c r="R6" s="34">
        <f t="shared" si="3"/>
        <v>3333</v>
      </c>
      <c r="S6" s="34">
        <f t="shared" si="3"/>
        <v>75040</v>
      </c>
      <c r="T6" s="34">
        <f t="shared" si="3"/>
        <v>1209.5899999999999</v>
      </c>
      <c r="U6" s="34">
        <f t="shared" si="3"/>
        <v>62.04</v>
      </c>
      <c r="V6" s="34">
        <f t="shared" si="3"/>
        <v>12285</v>
      </c>
      <c r="W6" s="34">
        <f t="shared" si="3"/>
        <v>6.22</v>
      </c>
      <c r="X6" s="34">
        <f t="shared" si="3"/>
        <v>1975.08</v>
      </c>
      <c r="Y6" s="35" t="str">
        <f>IF(Y7="",NA(),Y7)</f>
        <v>-</v>
      </c>
      <c r="Z6" s="35" t="str">
        <f t="shared" ref="Z6:AH6" si="4">IF(Z7="",NA(),Z7)</f>
        <v>-</v>
      </c>
      <c r="AA6" s="35" t="str">
        <f t="shared" si="4"/>
        <v>-</v>
      </c>
      <c r="AB6" s="35" t="str">
        <f t="shared" si="4"/>
        <v>-</v>
      </c>
      <c r="AC6" s="35">
        <f t="shared" si="4"/>
        <v>104.49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18.57</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252.86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93.24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181.99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55.96</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89.2</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3.64</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52108</v>
      </c>
      <c r="D7" s="37">
        <v>46</v>
      </c>
      <c r="E7" s="37">
        <v>17</v>
      </c>
      <c r="F7" s="37">
        <v>4</v>
      </c>
      <c r="G7" s="37">
        <v>0</v>
      </c>
      <c r="H7" s="37" t="s">
        <v>96</v>
      </c>
      <c r="I7" s="37" t="s">
        <v>97</v>
      </c>
      <c r="J7" s="37" t="s">
        <v>98</v>
      </c>
      <c r="K7" s="37" t="s">
        <v>99</v>
      </c>
      <c r="L7" s="37" t="s">
        <v>100</v>
      </c>
      <c r="M7" s="37" t="s">
        <v>101</v>
      </c>
      <c r="N7" s="38" t="s">
        <v>102</v>
      </c>
      <c r="O7" s="38">
        <v>52.98</v>
      </c>
      <c r="P7" s="38">
        <v>16.47</v>
      </c>
      <c r="Q7" s="38">
        <v>94.1</v>
      </c>
      <c r="R7" s="38">
        <v>3333</v>
      </c>
      <c r="S7" s="38">
        <v>75040</v>
      </c>
      <c r="T7" s="38">
        <v>1209.5899999999999</v>
      </c>
      <c r="U7" s="38">
        <v>62.04</v>
      </c>
      <c r="V7" s="38">
        <v>12285</v>
      </c>
      <c r="W7" s="38">
        <v>6.22</v>
      </c>
      <c r="X7" s="38">
        <v>1975.08</v>
      </c>
      <c r="Y7" s="38" t="s">
        <v>102</v>
      </c>
      <c r="Z7" s="38" t="s">
        <v>102</v>
      </c>
      <c r="AA7" s="38" t="s">
        <v>102</v>
      </c>
      <c r="AB7" s="38" t="s">
        <v>102</v>
      </c>
      <c r="AC7" s="38">
        <v>104.49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18.57</v>
      </c>
      <c r="AZ7" s="38" t="s">
        <v>102</v>
      </c>
      <c r="BA7" s="38" t="s">
        <v>102</v>
      </c>
      <c r="BB7" s="38" t="s">
        <v>102</v>
      </c>
      <c r="BC7" s="38" t="s">
        <v>102</v>
      </c>
      <c r="BD7" s="38">
        <v>44.24</v>
      </c>
      <c r="BE7" s="38">
        <v>45.34</v>
      </c>
      <c r="BF7" s="38" t="s">
        <v>102</v>
      </c>
      <c r="BG7" s="38" t="s">
        <v>102</v>
      </c>
      <c r="BH7" s="38" t="s">
        <v>102</v>
      </c>
      <c r="BI7" s="38" t="s">
        <v>102</v>
      </c>
      <c r="BJ7" s="38">
        <v>252.86</v>
      </c>
      <c r="BK7" s="38" t="s">
        <v>102</v>
      </c>
      <c r="BL7" s="38" t="s">
        <v>102</v>
      </c>
      <c r="BM7" s="38" t="s">
        <v>102</v>
      </c>
      <c r="BN7" s="38" t="s">
        <v>102</v>
      </c>
      <c r="BO7" s="38">
        <v>1258.43</v>
      </c>
      <c r="BP7" s="38">
        <v>1260.21</v>
      </c>
      <c r="BQ7" s="38" t="s">
        <v>102</v>
      </c>
      <c r="BR7" s="38" t="s">
        <v>102</v>
      </c>
      <c r="BS7" s="38" t="s">
        <v>102</v>
      </c>
      <c r="BT7" s="38" t="s">
        <v>102</v>
      </c>
      <c r="BU7" s="38">
        <v>93.24</v>
      </c>
      <c r="BV7" s="38" t="s">
        <v>102</v>
      </c>
      <c r="BW7" s="38" t="s">
        <v>102</v>
      </c>
      <c r="BX7" s="38" t="s">
        <v>102</v>
      </c>
      <c r="BY7" s="38" t="s">
        <v>102</v>
      </c>
      <c r="BZ7" s="38">
        <v>73.36</v>
      </c>
      <c r="CA7" s="38">
        <v>75.290000000000006</v>
      </c>
      <c r="CB7" s="38" t="s">
        <v>102</v>
      </c>
      <c r="CC7" s="38" t="s">
        <v>102</v>
      </c>
      <c r="CD7" s="38" t="s">
        <v>102</v>
      </c>
      <c r="CE7" s="38" t="s">
        <v>102</v>
      </c>
      <c r="CF7" s="38">
        <v>181.99</v>
      </c>
      <c r="CG7" s="38" t="s">
        <v>102</v>
      </c>
      <c r="CH7" s="38" t="s">
        <v>102</v>
      </c>
      <c r="CI7" s="38" t="s">
        <v>102</v>
      </c>
      <c r="CJ7" s="38" t="s">
        <v>102</v>
      </c>
      <c r="CK7" s="38">
        <v>224.88</v>
      </c>
      <c r="CL7" s="38">
        <v>215.41</v>
      </c>
      <c r="CM7" s="38" t="s">
        <v>102</v>
      </c>
      <c r="CN7" s="38" t="s">
        <v>102</v>
      </c>
      <c r="CO7" s="38" t="s">
        <v>102</v>
      </c>
      <c r="CP7" s="38" t="s">
        <v>102</v>
      </c>
      <c r="CQ7" s="38">
        <v>55.96</v>
      </c>
      <c r="CR7" s="38" t="s">
        <v>102</v>
      </c>
      <c r="CS7" s="38" t="s">
        <v>102</v>
      </c>
      <c r="CT7" s="38" t="s">
        <v>102</v>
      </c>
      <c r="CU7" s="38" t="s">
        <v>102</v>
      </c>
      <c r="CV7" s="38">
        <v>42.4</v>
      </c>
      <c r="CW7" s="38">
        <v>42.9</v>
      </c>
      <c r="CX7" s="38" t="s">
        <v>102</v>
      </c>
      <c r="CY7" s="38" t="s">
        <v>102</v>
      </c>
      <c r="CZ7" s="38" t="s">
        <v>102</v>
      </c>
      <c r="DA7" s="38" t="s">
        <v>102</v>
      </c>
      <c r="DB7" s="38">
        <v>89.2</v>
      </c>
      <c r="DC7" s="38" t="s">
        <v>102</v>
      </c>
      <c r="DD7" s="38" t="s">
        <v>102</v>
      </c>
      <c r="DE7" s="38" t="s">
        <v>102</v>
      </c>
      <c r="DF7" s="38" t="s">
        <v>102</v>
      </c>
      <c r="DG7" s="38">
        <v>84.19</v>
      </c>
      <c r="DH7" s="38">
        <v>84.75</v>
      </c>
      <c r="DI7" s="38" t="s">
        <v>102</v>
      </c>
      <c r="DJ7" s="38" t="s">
        <v>102</v>
      </c>
      <c r="DK7" s="38" t="s">
        <v>102</v>
      </c>
      <c r="DL7" s="38" t="s">
        <v>102</v>
      </c>
      <c r="DM7" s="38">
        <v>3.64</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EF44C5-4389-40EC-8260-9559B1980AB6}"/>
</file>

<file path=customXml/itemProps2.xml><?xml version="1.0" encoding="utf-8"?>
<ds:datastoreItem xmlns:ds="http://schemas.openxmlformats.org/officeDocument/2006/customXml" ds:itemID="{59103F9B-F911-489B-BD50-D1A0D0EE6CC2}"/>
</file>

<file path=customXml/itemProps3.xml><?xml version="1.0" encoding="utf-8"?>
<ds:datastoreItem xmlns:ds="http://schemas.openxmlformats.org/officeDocument/2006/customXml" ds:itemID="{A6C4C2ED-B431-4005-B738-D3436E3230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2021-12-03T07:21:55Z</dcterms:created>
  <dcterms:modified xsi:type="dcterms:W3CDTF">2022-01-14T05:40:45Z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