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2年度決算】R4.1経営比較分析表\"/>
    </mc:Choice>
  </mc:AlternateContent>
  <xr:revisionPtr revIDLastSave="0" documentId="13_ncr:1_{8C3128FD-554B-4642-A913-429DCB37AC5E}" xr6:coauthVersionLast="36" xr6:coauthVersionMax="36" xr10:uidLastSave="{00000000-0000-0000-0000-000000000000}"/>
  <workbookProtection workbookAlgorithmName="SHA-512" workbookHashValue="M7W9atqonrm/lKJm5oYGcue6202GkRnbqinvaf9nDGYjqSzDA+gbuk554oJxDdg4elYAANOi3h/RVYpEbU0Vlw==" workbookSaltValue="WxFD2NYsicQ9ecv5SFMozQ==" workbookSpinCount="100000" lockStructure="1"/>
  <bookViews>
    <workbookView xWindow="0" yWindow="0" windowWidth="28800" windowHeight="118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<sst xmlns="http://schemas.openxmlformats.org/spreadsheetml/2006/main" count="319" uniqueCount="118">
  <si>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</si>
  <si>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</si>
  <si>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</si>
  <si>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</si>
  <si>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</si>
  <si>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</si>
  <si>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</si>
  <si>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</si>
  <si>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</si>
  <si>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</si>
  <si>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</si>
  <si>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</si>
  <si>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</si>
  <si>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</si>
  <si>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</si>
  <si>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</si>
  <si>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</si>
  <si>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</si>
  <si>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</si>
  <si>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</si>
  <si>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</si>
  <si>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</si>
  <si>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</si>
  <si>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</si>
  <si>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</si>
  <si>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</si>
  <si>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</si>
  <si>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</si>
  <si>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</si>
  <si>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</si>
  <si>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</si>
  <si>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</si>
  <si>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</si>
  <si>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</si>
  <si>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</si>
  <si>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</si>
  <si>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</si>
  <si>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</si>
  <si>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</si>
  <si>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</si>
  <si>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</si>
  <si>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</si>
  <si>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</si>
  <si>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</si>
  <si>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</si>
  <si>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</si>
  <si>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</si>
  <si>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</si>
  <si>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</si>
  <si>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</si>
  <si>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</si>
  <si>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</si>
  <si>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</si>
  <si>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</si>
  <si>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</si>
  <si>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</si>
  <si>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</si>
  <si>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</si>
  <si>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</si>
  <si>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</si>
  <si>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</si>
  <si>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</si>
  <si>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</si>
  <si>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</si>
  <si>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</si>
  <si>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</si>
  <si>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</si>
  <si>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</si>
  <si>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</si>
  <si>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</si>
  <si>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</si>
  <si>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</si>
  <si>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</si>
  <si>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</si>
  <si>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</si>
  <si>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</si>
  <si>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</si>
  <si>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</si>
  <si>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</si>
  <si>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</si>
  <si>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</si>
  <si>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</si>
  <si>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</si>
  <si>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</si>
  <si>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</si>
  <si>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</si>
  <si>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</si>
  <si>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</si>
  <si>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</si>
  <si>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</si>
  <si>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</si>
  <si>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</si>
  <si>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</si>
  <si>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</si>
  <si>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</si>
  <si>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</si>
  <si>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</si>
  <si>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</si>
  <si>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</si>
  <si>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</si>
  <si>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</si>
  <si>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</si>
  <si>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</si>
  <si>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</si>
  <si>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</si>
  <si>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</si>
  <si>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</si>
  <si>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</si>
  <si>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</si>
  <si>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</si>
  <si>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</si>
  <si>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</si>
  <si>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</si>
  <si>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</si>
  <si>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</si>
  <si>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将来の改築等を見据え財源を確保しつつ、投資計画に沿った更新を行う必要がある。</t>
    <phoneticPr fontId="4"/>
  </si>
  <si>
    <t>　施設の老朽化に伴う更新事業、処理区の統合・接続に係る整備などの投資財源計画のすりあわせを十分に行い、健全かつ効率的な経営を維持しつつ、計画的な投資を行う必要がある。</t>
    <phoneticPr fontId="4"/>
  </si>
  <si>
    <t>①100%以上を維持していますが、一般会計繰入金に大きく依存している状況である。
②累積欠損金は生じていない。
③建設改良費に充てた企業債の償還を使用料収入等では賄えていない状況である。接続率を向上させるなど収入を確保するための経営が必要である。
④全国・類似団体平均に比べて低い水準にあるが、今後、設備の更新・整備が必要であり、計画的な更新を行うため、増加が予想される。
⑤⑥100%を下回っており、使用料収入の確保、費用削減等が必要であり、適正な事業運営に努めたい。
⑦類似団体よりも低い状況である。これは、本荘処理区の普及率が低いことから、処理場の施設利用率が低くなっている。今後、処理区の統合・接続により施設利用率は増加する見込みである。
⑧排水設備工事に対する補助金交付などを引き続き実施し、水洗化率向上に努める。</t>
    <rPh sb="5" eb="7">
      <t>イジョウ</t>
    </rPh>
    <rPh sb="8" eb="10">
      <t>イジ</t>
    </rPh>
    <rPh sb="25" eb="26">
      <t>オオ</t>
    </rPh>
    <rPh sb="43" eb="45">
      <t>ルイセキ</t>
    </rPh>
    <rPh sb="45" eb="48">
      <t>ケッソンキン</t>
    </rPh>
    <rPh sb="49" eb="50">
      <t>ショウ</t>
    </rPh>
    <rPh sb="89" eb="91">
      <t>ジョウキョウ</t>
    </rPh>
    <rPh sb="128" eb="130">
      <t>ゼンコク</t>
    </rPh>
    <rPh sb="131" eb="135">
      <t>ルイジダンタイ</t>
    </rPh>
    <rPh sb="135" eb="137">
      <t>ヘイキン</t>
    </rPh>
    <rPh sb="138" eb="139">
      <t>クラ</t>
    </rPh>
    <rPh sb="141" eb="142">
      <t>ヒク</t>
    </rPh>
    <rPh sb="143" eb="145">
      <t>スイジュン</t>
    </rPh>
    <rPh sb="150" eb="152">
      <t>コンゴ</t>
    </rPh>
    <rPh sb="153" eb="155">
      <t>セツビ</t>
    </rPh>
    <rPh sb="156" eb="158">
      <t>コウシン</t>
    </rPh>
    <rPh sb="159" eb="161">
      <t>セイビ</t>
    </rPh>
    <rPh sb="162" eb="164">
      <t>ヒツヨウ</t>
    </rPh>
    <rPh sb="168" eb="170">
      <t>ケイカク</t>
    </rPh>
    <rPh sb="170" eb="171">
      <t>テキ</t>
    </rPh>
    <rPh sb="172" eb="174">
      <t>コウシン</t>
    </rPh>
    <rPh sb="175" eb="176">
      <t>オコナ</t>
    </rPh>
    <rPh sb="180" eb="182">
      <t>ゾウカ</t>
    </rPh>
    <rPh sb="183" eb="185">
      <t>ヨソウ</t>
    </rPh>
    <rPh sb="198" eb="200">
      <t>シタマワ</t>
    </rPh>
    <rPh sb="208" eb="210">
      <t>シュウニュウ</t>
    </rPh>
    <rPh sb="220" eb="222">
      <t>ヒツヨウ</t>
    </rPh>
    <rPh sb="349" eb="350">
      <t>ヒ</t>
    </rPh>
    <rPh sb="351" eb="35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</si>
</sst>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00-4622-A6A4-D91AE6B6AD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D200-4622-A6A4-D91AE6B6AD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45.01</c:v>
                </c:pt>
              </c:numCache>
            </c:numRef>
          </c:val>
          <c:extLst>
            <c:ext xmlns:c16="http://schemas.microsoft.com/office/drawing/2014/chart" uri="{C3380CC4-5D6E-409C-BE32-E72D297353CC}">
              <c16:uniqueId val="{00000000-BD28-4FD5-8F10-28960D3234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BD28-4FD5-8F10-28960D3234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91.12</c:v>
                </c:pt>
              </c:numCache>
            </c:numRef>
          </c:val>
          <c:extLst>
            <c:ext xmlns:c16="http://schemas.microsoft.com/office/drawing/2014/chart" uri="{C3380CC4-5D6E-409C-BE32-E72D297353CC}">
              <c16:uniqueId val="{00000000-F4C1-4957-A54F-21281AAACC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F4C1-4957-A54F-21281AAACC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102.09</c:v>
                </c:pt>
              </c:numCache>
            </c:numRef>
          </c:val>
          <c:extLst>
            <c:ext xmlns:c16="http://schemas.microsoft.com/office/drawing/2014/chart" uri="{C3380CC4-5D6E-409C-BE32-E72D297353CC}">
              <c16:uniqueId val="{00000000-EC4D-4F34-910E-1E16D52C35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EC4D-4F34-910E-1E16D52C35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3.35</c:v>
                </c:pt>
              </c:numCache>
            </c:numRef>
          </c:val>
          <c:extLst>
            <c:ext xmlns:c16="http://schemas.microsoft.com/office/drawing/2014/chart" uri="{C3380CC4-5D6E-409C-BE32-E72D297353CC}">
              <c16:uniqueId val="{00000000-EDD8-43B3-A4A1-25AF282584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EDD8-43B3-A4A1-25AF282584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1F-49F5-8992-2746A75B3D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81F-49F5-8992-2746A75B3D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792-4EF6-852C-06D1924407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9792-4EF6-852C-06D1924407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17.8</c:v>
                </c:pt>
              </c:numCache>
            </c:numRef>
          </c:val>
          <c:extLst>
            <c:ext xmlns:c16="http://schemas.microsoft.com/office/drawing/2014/chart" uri="{C3380CC4-5D6E-409C-BE32-E72D297353CC}">
              <c16:uniqueId val="{00000000-1CA3-48D9-AB48-DF3B632330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1CA3-48D9-AB48-DF3B632330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368.68</c:v>
                </c:pt>
              </c:numCache>
            </c:numRef>
          </c:val>
          <c:extLst>
            <c:ext xmlns:c16="http://schemas.microsoft.com/office/drawing/2014/chart" uri="{C3380CC4-5D6E-409C-BE32-E72D297353CC}">
              <c16:uniqueId val="{00000000-9C5D-4CDC-A98A-6E26688396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9C5D-4CDC-A98A-6E26688396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94.04</c:v>
                </c:pt>
              </c:numCache>
            </c:numRef>
          </c:val>
          <c:extLst>
            <c:ext xmlns:c16="http://schemas.microsoft.com/office/drawing/2014/chart" uri="{C3380CC4-5D6E-409C-BE32-E72D297353CC}">
              <c16:uniqueId val="{00000000-66FD-4D4A-8910-184049687B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66FD-4D4A-8910-184049687B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177.18</c:v>
                </c:pt>
              </c:numCache>
            </c:numRef>
          </c:val>
          <c:extLst>
            <c:ext xmlns:c16="http://schemas.microsoft.com/office/drawing/2014/chart" uri="{C3380CC4-5D6E-409C-BE32-E72D297353CC}">
              <c16:uniqueId val="{00000000-EC17-4CF3-A28D-BE35C41309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EC17-4CF3-A28D-BE35C41309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由利本荘市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自治体職員</v>
      </c>
      <c r="AE8" s="50"/>
      <c r="AF8" s="50"/>
      <c r="AG8" s="50"/>
      <c r="AH8" s="50"/>
      <c r="AI8" s="50"/>
      <c r="AJ8" s="50"/>
      <c r="AK8" s="3"/>
      <c r="AL8" s="51">
        <f>データ!S6</f>
        <v>75040</v>
      </c>
      <c r="AM8" s="51"/>
      <c r="AN8" s="51"/>
      <c r="AO8" s="51"/>
      <c r="AP8" s="51"/>
      <c r="AQ8" s="51"/>
      <c r="AR8" s="51"/>
      <c r="AS8" s="51"/>
      <c r="AT8" s="46">
        <f>データ!T6</f>
        <v>1209.5899999999999</v>
      </c>
      <c r="AU8" s="46"/>
      <c r="AV8" s="46"/>
      <c r="AW8" s="46"/>
      <c r="AX8" s="46"/>
      <c r="AY8" s="46"/>
      <c r="AZ8" s="46"/>
      <c r="BA8" s="46"/>
      <c r="BB8" s="46">
        <f>データ!U6</f>
        <v>62.04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41.04</v>
      </c>
      <c r="J10" s="46"/>
      <c r="K10" s="46"/>
      <c r="L10" s="46"/>
      <c r="M10" s="46"/>
      <c r="N10" s="46"/>
      <c r="O10" s="46"/>
      <c r="P10" s="46">
        <f>データ!P6</f>
        <v>30.85</v>
      </c>
      <c r="Q10" s="46"/>
      <c r="R10" s="46"/>
      <c r="S10" s="46"/>
      <c r="T10" s="46"/>
      <c r="U10" s="46"/>
      <c r="V10" s="46"/>
      <c r="W10" s="46">
        <f>データ!Q6</f>
        <v>91.78</v>
      </c>
      <c r="X10" s="46"/>
      <c r="Y10" s="46"/>
      <c r="Z10" s="46"/>
      <c r="AA10" s="46"/>
      <c r="AB10" s="46"/>
      <c r="AC10" s="46"/>
      <c r="AD10" s="51">
        <f>データ!R6</f>
        <v>3333</v>
      </c>
      <c r="AE10" s="51"/>
      <c r="AF10" s="51"/>
      <c r="AG10" s="51"/>
      <c r="AH10" s="51"/>
      <c r="AI10" s="51"/>
      <c r="AJ10" s="51"/>
      <c r="AK10" s="2"/>
      <c r="AL10" s="51">
        <f>データ!V6</f>
        <v>23008</v>
      </c>
      <c r="AM10" s="51"/>
      <c r="AN10" s="51"/>
      <c r="AO10" s="51"/>
      <c r="AP10" s="51"/>
      <c r="AQ10" s="51"/>
      <c r="AR10" s="51"/>
      <c r="AS10" s="51"/>
      <c r="AT10" s="46">
        <f>データ!W6</f>
        <v>7.68</v>
      </c>
      <c r="AU10" s="46"/>
      <c r="AV10" s="46"/>
      <c r="AW10" s="46"/>
      <c r="AX10" s="46"/>
      <c r="AY10" s="46"/>
      <c r="AZ10" s="46"/>
      <c r="BA10" s="46"/>
      <c r="BB10" s="46">
        <f>データ!X6</f>
        <v>2995.83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1YaYvL8Ffhx3ac3lCdBLDM0eP4Te5mY1NK50pOrLtOf82/2M40G6zxkP4bMr0nbAIlP6E6m56vyruW3sEs9og==" saltValue="45O3Oezi+Abad/1zALI4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45:BZ46"/>
    <mergeCell ref="BL16:BZ44"/>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52108</v>
      </c>
      <c r="D6" s="33">
        <f t="shared" si="3"/>
        <v>46</v>
      </c>
      <c r="E6" s="33">
        <f t="shared" si="3"/>
        <v>17</v>
      </c>
      <c r="F6" s="33">
        <f t="shared" si="3"/>
        <v>1</v>
      </c>
      <c r="G6" s="33">
        <f t="shared" si="3"/>
        <v>0</v>
      </c>
      <c r="H6" s="33" t="str">
        <f t="shared" si="3"/>
        <v>秋田県　由利本荘市</v>
      </c>
      <c r="I6" s="33" t="str">
        <f t="shared" si="3"/>
        <v>法適用</v>
      </c>
      <c r="J6" s="33" t="str">
        <f t="shared" si="3"/>
        <v>下水道事業</v>
      </c>
      <c r="K6" s="33" t="str">
        <f t="shared" si="3"/>
        <v>公共下水道</v>
      </c>
      <c r="L6" s="33" t="str">
        <f t="shared" si="3"/>
        <v>Cc2</v>
      </c>
      <c r="M6" s="33" t="str">
        <f t="shared" si="3"/>
        <v>自治体職員</v>
      </c>
      <c r="N6" s="34" t="str">
        <f t="shared" si="3"/>
        <v>-</v>
      </c>
      <c r="O6" s="34">
        <f t="shared" si="3"/>
        <v>41.04</v>
      </c>
      <c r="P6" s="34">
        <f t="shared" si="3"/>
        <v>30.85</v>
      </c>
      <c r="Q6" s="34">
        <f t="shared" si="3"/>
        <v>91.78</v>
      </c>
      <c r="R6" s="34">
        <f t="shared" si="3"/>
        <v>3333</v>
      </c>
      <c r="S6" s="34">
        <f t="shared" si="3"/>
        <v>75040</v>
      </c>
      <c r="T6" s="34">
        <f t="shared" si="3"/>
        <v>1209.5899999999999</v>
      </c>
      <c r="U6" s="34">
        <f t="shared" si="3"/>
        <v>62.04</v>
      </c>
      <c r="V6" s="34">
        <f t="shared" si="3"/>
        <v>23008</v>
      </c>
      <c r="W6" s="34">
        <f t="shared" si="3"/>
        <v>7.68</v>
      </c>
      <c r="X6" s="34">
        <f t="shared" si="3"/>
        <v>2995.83</v>
      </c>
      <c r="Y6" s="35" t="str">
        <f>IF(Y7="",NA(),Y7)</f>
        <v>-</v>
      </c>
      <c r="Z6" s="35" t="str">
        <f t="shared" ref="Z6:AH6" si="4">IF(Z7="",NA(),Z7)</f>
        <v>-</v>
      </c>
      <c r="AA6" s="35" t="str">
        <f t="shared" si="4"/>
        <v>-</v>
      </c>
      <c r="AB6" s="35" t="str">
        <f t="shared" si="4"/>
        <v>-</v>
      </c>
      <c r="AC6" s="35">
        <f t="shared" si="4"/>
        <v>102.09</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17.8</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368.68</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94.04</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177.18</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45.01</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91.12</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3.35</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52108</v>
      </c>
      <c r="D7" s="37">
        <v>46</v>
      </c>
      <c r="E7" s="37">
        <v>17</v>
      </c>
      <c r="F7" s="37">
        <v>1</v>
      </c>
      <c r="G7" s="37">
        <v>0</v>
      </c>
      <c r="H7" s="37" t="s">
        <v>96</v>
      </c>
      <c r="I7" s="37" t="s">
        <v>97</v>
      </c>
      <c r="J7" s="37" t="s">
        <v>98</v>
      </c>
      <c r="K7" s="37" t="s">
        <v>99</v>
      </c>
      <c r="L7" s="37" t="s">
        <v>100</v>
      </c>
      <c r="M7" s="37" t="s">
        <v>101</v>
      </c>
      <c r="N7" s="38" t="s">
        <v>102</v>
      </c>
      <c r="O7" s="38">
        <v>41.04</v>
      </c>
      <c r="P7" s="38">
        <v>30.85</v>
      </c>
      <c r="Q7" s="38">
        <v>91.78</v>
      </c>
      <c r="R7" s="38">
        <v>3333</v>
      </c>
      <c r="S7" s="38">
        <v>75040</v>
      </c>
      <c r="T7" s="38">
        <v>1209.5899999999999</v>
      </c>
      <c r="U7" s="38">
        <v>62.04</v>
      </c>
      <c r="V7" s="38">
        <v>23008</v>
      </c>
      <c r="W7" s="38">
        <v>7.68</v>
      </c>
      <c r="X7" s="38">
        <v>2995.83</v>
      </c>
      <c r="Y7" s="38" t="s">
        <v>102</v>
      </c>
      <c r="Z7" s="38" t="s">
        <v>102</v>
      </c>
      <c r="AA7" s="38" t="s">
        <v>102</v>
      </c>
      <c r="AB7" s="38" t="s">
        <v>102</v>
      </c>
      <c r="AC7" s="38">
        <v>102.09</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17.8</v>
      </c>
      <c r="AZ7" s="38" t="s">
        <v>102</v>
      </c>
      <c r="BA7" s="38" t="s">
        <v>102</v>
      </c>
      <c r="BB7" s="38" t="s">
        <v>102</v>
      </c>
      <c r="BC7" s="38" t="s">
        <v>102</v>
      </c>
      <c r="BD7" s="38">
        <v>40.67</v>
      </c>
      <c r="BE7" s="38">
        <v>67.52</v>
      </c>
      <c r="BF7" s="38" t="s">
        <v>102</v>
      </c>
      <c r="BG7" s="38" t="s">
        <v>102</v>
      </c>
      <c r="BH7" s="38" t="s">
        <v>102</v>
      </c>
      <c r="BI7" s="38" t="s">
        <v>102</v>
      </c>
      <c r="BJ7" s="38">
        <v>368.68</v>
      </c>
      <c r="BK7" s="38" t="s">
        <v>102</v>
      </c>
      <c r="BL7" s="38" t="s">
        <v>102</v>
      </c>
      <c r="BM7" s="38" t="s">
        <v>102</v>
      </c>
      <c r="BN7" s="38" t="s">
        <v>102</v>
      </c>
      <c r="BO7" s="38">
        <v>1050.51</v>
      </c>
      <c r="BP7" s="38">
        <v>705.21</v>
      </c>
      <c r="BQ7" s="38" t="s">
        <v>102</v>
      </c>
      <c r="BR7" s="38" t="s">
        <v>102</v>
      </c>
      <c r="BS7" s="38" t="s">
        <v>102</v>
      </c>
      <c r="BT7" s="38" t="s">
        <v>102</v>
      </c>
      <c r="BU7" s="38">
        <v>94.04</v>
      </c>
      <c r="BV7" s="38" t="s">
        <v>102</v>
      </c>
      <c r="BW7" s="38" t="s">
        <v>102</v>
      </c>
      <c r="BX7" s="38" t="s">
        <v>102</v>
      </c>
      <c r="BY7" s="38" t="s">
        <v>102</v>
      </c>
      <c r="BZ7" s="38">
        <v>82.65</v>
      </c>
      <c r="CA7" s="38">
        <v>98.96</v>
      </c>
      <c r="CB7" s="38" t="s">
        <v>102</v>
      </c>
      <c r="CC7" s="38" t="s">
        <v>102</v>
      </c>
      <c r="CD7" s="38" t="s">
        <v>102</v>
      </c>
      <c r="CE7" s="38" t="s">
        <v>102</v>
      </c>
      <c r="CF7" s="38">
        <v>177.18</v>
      </c>
      <c r="CG7" s="38" t="s">
        <v>102</v>
      </c>
      <c r="CH7" s="38" t="s">
        <v>102</v>
      </c>
      <c r="CI7" s="38" t="s">
        <v>102</v>
      </c>
      <c r="CJ7" s="38" t="s">
        <v>102</v>
      </c>
      <c r="CK7" s="38">
        <v>186.3</v>
      </c>
      <c r="CL7" s="38">
        <v>134.52000000000001</v>
      </c>
      <c r="CM7" s="38" t="s">
        <v>102</v>
      </c>
      <c r="CN7" s="38" t="s">
        <v>102</v>
      </c>
      <c r="CO7" s="38" t="s">
        <v>102</v>
      </c>
      <c r="CP7" s="38" t="s">
        <v>102</v>
      </c>
      <c r="CQ7" s="38">
        <v>45.01</v>
      </c>
      <c r="CR7" s="38" t="s">
        <v>102</v>
      </c>
      <c r="CS7" s="38" t="s">
        <v>102</v>
      </c>
      <c r="CT7" s="38" t="s">
        <v>102</v>
      </c>
      <c r="CU7" s="38" t="s">
        <v>102</v>
      </c>
      <c r="CV7" s="38">
        <v>50.53</v>
      </c>
      <c r="CW7" s="38">
        <v>59.57</v>
      </c>
      <c r="CX7" s="38" t="s">
        <v>102</v>
      </c>
      <c r="CY7" s="38" t="s">
        <v>102</v>
      </c>
      <c r="CZ7" s="38" t="s">
        <v>102</v>
      </c>
      <c r="DA7" s="38" t="s">
        <v>102</v>
      </c>
      <c r="DB7" s="38">
        <v>91.12</v>
      </c>
      <c r="DC7" s="38" t="s">
        <v>102</v>
      </c>
      <c r="DD7" s="38" t="s">
        <v>102</v>
      </c>
      <c r="DE7" s="38" t="s">
        <v>102</v>
      </c>
      <c r="DF7" s="38" t="s">
        <v>102</v>
      </c>
      <c r="DG7" s="38">
        <v>82.08</v>
      </c>
      <c r="DH7" s="38">
        <v>95.57</v>
      </c>
      <c r="DI7" s="38" t="s">
        <v>102</v>
      </c>
      <c r="DJ7" s="38" t="s">
        <v>102</v>
      </c>
      <c r="DK7" s="38" t="s">
        <v>102</v>
      </c>
      <c r="DL7" s="38" t="s">
        <v>102</v>
      </c>
      <c r="DM7" s="38">
        <v>3.35</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019CF2B526D74C8A4A08FE6CCF3AC6" ma:contentTypeVersion="2" ma:contentTypeDescription="新しいドキュメントを作成します。" ma:contentTypeScope="" ma:versionID="56ef501b22d6c7fbfc5ab16b213695b7">
  <xsd:schema xmlns:xsd="http://www.w3.org/2001/XMLSchema" xmlns:xs="http://www.w3.org/2001/XMLSchema" xmlns:p="http://schemas.microsoft.com/office/2006/metadata/properties" xmlns:ns2="56dadaff-7bae-431c-985c-f7bd43263e27" targetNamespace="http://schemas.microsoft.com/office/2006/metadata/properties" ma:root="true" ma:fieldsID="d4ba68169b74fd4e49356a6281de98e7" ns2:_="">
    <xsd:import namespace="56dadaff-7bae-431c-985c-f7bd43263e2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adaff-7bae-431c-985c-f7bd43263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75B481-41EF-4D9B-96B8-21F09704C575}"/>
</file>

<file path=customXml/itemProps2.xml><?xml version="1.0" encoding="utf-8"?>
<ds:datastoreItem xmlns:ds="http://schemas.openxmlformats.org/officeDocument/2006/customXml" ds:itemID="{B23D5863-1962-4979-87A9-38F2BD686D6E}"/>
</file>

<file path=customXml/itemProps3.xml><?xml version="1.0" encoding="utf-8"?>
<ds:datastoreItem xmlns:ds="http://schemas.openxmlformats.org/officeDocument/2006/customXml" ds:itemID="{93D4035E-1B6E-4463-A61A-A30B2D729C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2021-12-03T07:07:39Z</dcterms:created>
  <dcterms:modified xsi:type="dcterms:W3CDTF">2022-01-14T05:41:35Z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0x01010042019CF2B526D74C8A4A08FE6CCF3AC6</vt:lpwstr>
  </property>
</Properties>
</file>