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0fLpcdMSBA3VJvPqaiWXzggklDUMgzSD/rx5Vu6hpEYwA7L5hxa3yWSbaV2m61N155n3V0W2M3No90ZOMvaM/g==" workbookSaltValue="I93FUN/a1s0inl/ktrasP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<sst xmlns="http://schemas.openxmlformats.org/spreadsheetml/2006/main" count="247" uniqueCount="120">
  <si>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</si>
  <si>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</si>
  <si>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</si>
  <si>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</si>
  <si>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</si>
  <si>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</si>
  <si>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</si>
  <si>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</si>
  <si>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</si>
  <si>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</si>
  <si>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</si>
  <si>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</si>
  <si>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</si>
  <si>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</si>
  <si>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</si>
  <si>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</si>
  <si>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</si>
  <si>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</si>
  <si>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</si>
  <si>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</si>
  <si>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</si>
  <si>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</si>
  <si>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</si>
  <si>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</si>
  <si>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</si>
  <si>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</si>
  <si>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</si>
  <si>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</si>
  <si>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</si>
  <si>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</si>
  <si>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</si>
  <si>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</si>
  <si>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</si>
  <si>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</si>
  <si>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</si>
  <si>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</si>
  <si>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</si>
  <si>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</si>
  <si>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</si>
  <si>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</si>
  <si>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</si>
  <si>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</si>
  <si>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</si>
  <si>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</si>
  <si>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</si>
  <si>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</si>
  <si>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</si>
  <si>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</si>
  <si>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</si>
  <si>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</si>
  <si>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</si>
  <si>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</si>
  <si>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</si>
  <si>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</si>
  <si>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</si>
  <si>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</si>
  <si>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</si>
  <si>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</si>
  <si>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</si>
  <si>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</si>
  <si>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</si>
  <si>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</si>
  <si>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</si>
  <si>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</si>
  <si>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</si>
  <si>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</si>
  <si>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</si>
  <si>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</si>
  <si>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</si>
  <si>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</si>
  <si>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</si>
  <si>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</si>
  <si>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</si>
  <si>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</si>
  <si>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</si>
  <si>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</si>
  <si>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</si>
  <si>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</si>
  <si>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</si>
  <si>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</si>
  <si>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</si>
  <si>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</si>
  <si>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</si>
  <si>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</si>
  <si>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</si>
  <si>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</si>
  <si>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</si>
  <si>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</si>
  <si>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</si>
  <si>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</si>
  <si>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</si>
  <si>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</si>
  <si>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</si>
  <si>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</si>
  <si>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</si>
  <si>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</si>
  <si>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</si>
  <si>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</si>
  <si>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</si>
  <si>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</si>
  <si>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</si>
  <si>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</si>
  <si>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</si>
  <si>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</si>
  <si>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</si>
  <si>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</si>
  <si>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</si>
  <si>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</si>
  <si>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</si>
  <si>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</si>
  <si>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</si>
  <si>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</si>
  <si>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</si>
  <si>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</si>
  <si>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</si>
  <si>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</si>
  <si>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</si>
  <si>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</si>
  <si>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r>
      <rPr>
        <sz val="11"/>
        <rFont val="ＭＳ ゴシック"/>
        <family val="3"/>
        <charset val="128"/>
      </rPr>
      <t>①維持管理費の減により前年度より改善。今後は、適正な使用料収入の確保や更なる費用削減を図り経営改善を図っていく必要がある。</t>
    </r>
    <r>
      <rPr>
        <sz val="11"/>
        <color theme="1"/>
        <rFont val="ＭＳ ゴシック"/>
        <family val="3"/>
        <charset val="128"/>
      </rPr>
      <t xml:space="preserve">
④類似団体平均値と比べて低く、令和11年度末で企業債の残高はなくなる。
⑤⑥類似団体に比較し優位だが、今後も適正な使用料収入の確保や維持管理費の削減など経営改善を図る必要がある。
⑦は類似団体平均値と比べて低いが、これは人口減少により使用水量が少なくなったことによるものである。
</t>
    </r>
    <rPh sb="1" eb="6">
      <t>イジカンリヒ</t>
    </rPh>
    <rPh sb="7" eb="8">
      <t>ゲン</t>
    </rPh>
    <rPh sb="16" eb="18">
      <t>カイゼン</t>
    </rPh>
    <rPh sb="75" eb="76">
      <t>ヒク</t>
    </rPh>
    <rPh sb="82" eb="84">
      <t>ネンド</t>
    </rPh>
    <rPh sb="84" eb="85">
      <t>マツ</t>
    </rPh>
    <rPh sb="86" eb="89">
      <t>キギョウサイ</t>
    </rPh>
    <rPh sb="90" eb="92">
      <t>ザンダカ</t>
    </rPh>
    <rPh sb="107" eb="109">
      <t>ヒカク</t>
    </rPh>
    <rPh sb="110" eb="112">
      <t>ユウイ</t>
    </rPh>
    <rPh sb="175" eb="177">
      <t>ジンコウ</t>
    </rPh>
    <rPh sb="177" eb="179">
      <t>ゲンショウ</t>
    </rPh>
    <rPh sb="182" eb="184">
      <t>シヨウ</t>
    </rPh>
    <rPh sb="184" eb="186">
      <t>スイリョウ</t>
    </rPh>
    <rPh sb="187" eb="188">
      <t>スク</t>
    </rPh>
    <phoneticPr fontId="4"/>
  </si>
  <si>
    <t>人口減少社会を迎え使用料の増加は見込みにくい状況にあるため、今後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また、令和2年度より公営企業会計へ移行しており、経営状況を的確に把握し経営改善や経営判断を行いつつ、適正な使用料収入の確保や維持管理費削減等を積極的に推進することが必要である。</t>
    <rPh sb="30" eb="32">
      <t>コンゴ</t>
    </rPh>
    <rPh sb="116" eb="118">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</si>
</sst>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AFB-4AA4-8CFA-B0C001DC25C0}"/>
            </c:ext>
          </c:extLst>
        </c:ser>
        <c:dLbls>
          <c:showLegendKey val="0"/>
          <c:showVal val="0"/>
          <c:showCatName val="0"/>
          <c:showSerName val="0"/>
          <c:showPercent val="0"/>
          <c:showBubbleSize val="0"/>
        </c:dLbls>
        <c:gapWidth val="150"/>
        <c:axId val="682680376"/>
        <c:axId val="68268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AFB-4AA4-8CFA-B0C001DC25C0}"/>
            </c:ext>
          </c:extLst>
        </c:ser>
        <c:dLbls>
          <c:showLegendKey val="0"/>
          <c:showVal val="0"/>
          <c:showCatName val="0"/>
          <c:showSerName val="0"/>
          <c:showPercent val="0"/>
          <c:showBubbleSize val="0"/>
        </c:dLbls>
        <c:marker val="1"/>
        <c:smooth val="0"/>
        <c:axId val="682680376"/>
        <c:axId val="682686256"/>
      </c:lineChart>
      <c:dateAx>
        <c:axId val="682680376"/>
        <c:scaling>
          <c:orientation val="minMax"/>
        </c:scaling>
        <c:delete val="1"/>
        <c:axPos val="b"/>
        <c:numFmt formatCode="&quot;H&quot;yy" sourceLinked="1"/>
        <c:majorTickMark val="none"/>
        <c:minorTickMark val="none"/>
        <c:tickLblPos val="none"/>
        <c:crossAx val="682686256"/>
        <c:crosses val="autoZero"/>
        <c:auto val="1"/>
        <c:lblOffset val="100"/>
        <c:baseTimeUnit val="years"/>
      </c:dateAx>
      <c:valAx>
        <c:axId val="68268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680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27.06</c:v>
                </c:pt>
                <c:pt idx="1">
                  <c:v>39.58</c:v>
                </c:pt>
                <c:pt idx="2">
                  <c:v>47.92</c:v>
                </c:pt>
                <c:pt idx="3">
                  <c:v>50</c:v>
                </c:pt>
                <c:pt idx="4">
                  <c:v>45.83</c:v>
                </c:pt>
              </c:numCache>
            </c:numRef>
          </c:val>
          <c:extLst xmlns:c16r2="http://schemas.microsoft.com/office/drawing/2015/06/chart">
            <c:ext xmlns:c16="http://schemas.microsoft.com/office/drawing/2014/chart" uri="{C3380CC4-5D6E-409C-BE32-E72D297353CC}">
              <c16:uniqueId val="{00000000-0E4E-4ACE-985E-BBF590667299}"/>
            </c:ext>
          </c:extLst>
        </c:ser>
        <c:dLbls>
          <c:showLegendKey val="0"/>
          <c:showVal val="0"/>
          <c:showCatName val="0"/>
          <c:showSerName val="0"/>
          <c:showPercent val="0"/>
          <c:showBubbleSize val="0"/>
        </c:dLbls>
        <c:gapWidth val="150"/>
        <c:axId val="599657960"/>
        <c:axId val="599657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54.14</c:v>
                </c:pt>
                <c:pt idx="1">
                  <c:v>132.99</c:v>
                </c:pt>
                <c:pt idx="2">
                  <c:v>51.71</c:v>
                </c:pt>
                <c:pt idx="3">
                  <c:v>50.56</c:v>
                </c:pt>
                <c:pt idx="4">
                  <c:v>47.35</c:v>
                </c:pt>
              </c:numCache>
            </c:numRef>
          </c:val>
          <c:smooth val="0"/>
          <c:extLst xmlns:c16r2="http://schemas.microsoft.com/office/drawing/2015/06/chart">
            <c:ext xmlns:c16="http://schemas.microsoft.com/office/drawing/2014/chart" uri="{C3380CC4-5D6E-409C-BE32-E72D297353CC}">
              <c16:uniqueId val="{00000001-0E4E-4ACE-985E-BBF590667299}"/>
            </c:ext>
          </c:extLst>
        </c:ser>
        <c:dLbls>
          <c:showLegendKey val="0"/>
          <c:showVal val="0"/>
          <c:showCatName val="0"/>
          <c:showSerName val="0"/>
          <c:showPercent val="0"/>
          <c:showBubbleSize val="0"/>
        </c:dLbls>
        <c:marker val="1"/>
        <c:smooth val="0"/>
        <c:axId val="599657960"/>
        <c:axId val="599657176"/>
      </c:lineChart>
      <c:dateAx>
        <c:axId val="599657960"/>
        <c:scaling>
          <c:orientation val="minMax"/>
        </c:scaling>
        <c:delete val="1"/>
        <c:axPos val="b"/>
        <c:numFmt formatCode="&quot;H&quot;yy" sourceLinked="1"/>
        <c:majorTickMark val="none"/>
        <c:minorTickMark val="none"/>
        <c:tickLblPos val="none"/>
        <c:crossAx val="599657176"/>
        <c:crosses val="autoZero"/>
        <c:auto val="1"/>
        <c:lblOffset val="100"/>
        <c:baseTimeUnit val="years"/>
      </c:dateAx>
      <c:valAx>
        <c:axId val="59965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65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66E2-4B91-89D0-BC91BD2CFC7D}"/>
            </c:ext>
          </c:extLst>
        </c:ser>
        <c:dLbls>
          <c:showLegendKey val="0"/>
          <c:showVal val="0"/>
          <c:showCatName val="0"/>
          <c:showSerName val="0"/>
          <c:showPercent val="0"/>
          <c:showBubbleSize val="0"/>
        </c:dLbls>
        <c:gapWidth val="150"/>
        <c:axId val="599653648"/>
        <c:axId val="599654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84.69</c:v>
                </c:pt>
                <c:pt idx="1">
                  <c:v>82.94</c:v>
                </c:pt>
                <c:pt idx="2">
                  <c:v>82.91</c:v>
                </c:pt>
                <c:pt idx="3">
                  <c:v>83.85</c:v>
                </c:pt>
                <c:pt idx="4">
                  <c:v>81.209999999999994</c:v>
                </c:pt>
              </c:numCache>
            </c:numRef>
          </c:val>
          <c:smooth val="0"/>
          <c:extLst xmlns:c16r2="http://schemas.microsoft.com/office/drawing/2015/06/chart">
            <c:ext xmlns:c16="http://schemas.microsoft.com/office/drawing/2014/chart" uri="{C3380CC4-5D6E-409C-BE32-E72D297353CC}">
              <c16:uniqueId val="{00000001-66E2-4B91-89D0-BC91BD2CFC7D}"/>
            </c:ext>
          </c:extLst>
        </c:ser>
        <c:dLbls>
          <c:showLegendKey val="0"/>
          <c:showVal val="0"/>
          <c:showCatName val="0"/>
          <c:showSerName val="0"/>
          <c:showPercent val="0"/>
          <c:showBubbleSize val="0"/>
        </c:dLbls>
        <c:marker val="1"/>
        <c:smooth val="0"/>
        <c:axId val="599653648"/>
        <c:axId val="599654824"/>
      </c:lineChart>
      <c:dateAx>
        <c:axId val="599653648"/>
        <c:scaling>
          <c:orientation val="minMax"/>
        </c:scaling>
        <c:delete val="1"/>
        <c:axPos val="b"/>
        <c:numFmt formatCode="&quot;H&quot;yy" sourceLinked="1"/>
        <c:majorTickMark val="none"/>
        <c:minorTickMark val="none"/>
        <c:tickLblPos val="none"/>
        <c:crossAx val="599654824"/>
        <c:crosses val="autoZero"/>
        <c:auto val="1"/>
        <c:lblOffset val="100"/>
        <c:baseTimeUnit val="years"/>
      </c:dateAx>
      <c:valAx>
        <c:axId val="5996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65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108.97</c:v>
                </c:pt>
                <c:pt idx="1">
                  <c:v>108.05</c:v>
                </c:pt>
                <c:pt idx="2">
                  <c:v>105.85</c:v>
                </c:pt>
                <c:pt idx="3">
                  <c:v>98.13</c:v>
                </c:pt>
                <c:pt idx="4">
                  <c:v>98.89</c:v>
                </c:pt>
              </c:numCache>
            </c:numRef>
          </c:val>
          <c:extLst xmlns:c16r2="http://schemas.microsoft.com/office/drawing/2015/06/chart">
            <c:ext xmlns:c16="http://schemas.microsoft.com/office/drawing/2014/chart" uri="{C3380CC4-5D6E-409C-BE32-E72D297353CC}">
              <c16:uniqueId val="{00000000-8409-4DEA-B19F-6794D87006AE}"/>
            </c:ext>
          </c:extLst>
        </c:ser>
        <c:dLbls>
          <c:showLegendKey val="0"/>
          <c:showVal val="0"/>
          <c:showCatName val="0"/>
          <c:showSerName val="0"/>
          <c:showPercent val="0"/>
          <c:showBubbleSize val="0"/>
        </c:dLbls>
        <c:gapWidth val="150"/>
        <c:axId val="682685080"/>
        <c:axId val="682681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09-4DEA-B19F-6794D87006AE}"/>
            </c:ext>
          </c:extLst>
        </c:ser>
        <c:dLbls>
          <c:showLegendKey val="0"/>
          <c:showVal val="0"/>
          <c:showCatName val="0"/>
          <c:showSerName val="0"/>
          <c:showPercent val="0"/>
          <c:showBubbleSize val="0"/>
        </c:dLbls>
        <c:marker val="1"/>
        <c:smooth val="0"/>
        <c:axId val="682685080"/>
        <c:axId val="682681944"/>
      </c:lineChart>
      <c:dateAx>
        <c:axId val="682685080"/>
        <c:scaling>
          <c:orientation val="minMax"/>
        </c:scaling>
        <c:delete val="1"/>
        <c:axPos val="b"/>
        <c:numFmt formatCode="&quot;H&quot;yy" sourceLinked="1"/>
        <c:majorTickMark val="none"/>
        <c:minorTickMark val="none"/>
        <c:tickLblPos val="none"/>
        <c:crossAx val="682681944"/>
        <c:crosses val="autoZero"/>
        <c:auto val="1"/>
        <c:lblOffset val="100"/>
        <c:baseTimeUnit val="years"/>
      </c:dateAx>
      <c:valAx>
        <c:axId val="68268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685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E2-4F9B-BBB9-B34C690086B0}"/>
            </c:ext>
          </c:extLst>
        </c:ser>
        <c:dLbls>
          <c:showLegendKey val="0"/>
          <c:showVal val="0"/>
          <c:showCatName val="0"/>
          <c:showSerName val="0"/>
          <c:showPercent val="0"/>
          <c:showBubbleSize val="0"/>
        </c:dLbls>
        <c:gapWidth val="150"/>
        <c:axId val="682684688"/>
        <c:axId val="68268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E2-4F9B-BBB9-B34C690086B0}"/>
            </c:ext>
          </c:extLst>
        </c:ser>
        <c:dLbls>
          <c:showLegendKey val="0"/>
          <c:showVal val="0"/>
          <c:showCatName val="0"/>
          <c:showSerName val="0"/>
          <c:showPercent val="0"/>
          <c:showBubbleSize val="0"/>
        </c:dLbls>
        <c:marker val="1"/>
        <c:smooth val="0"/>
        <c:axId val="682684688"/>
        <c:axId val="682687824"/>
      </c:lineChart>
      <c:dateAx>
        <c:axId val="682684688"/>
        <c:scaling>
          <c:orientation val="minMax"/>
        </c:scaling>
        <c:delete val="1"/>
        <c:axPos val="b"/>
        <c:numFmt formatCode="&quot;H&quot;yy" sourceLinked="1"/>
        <c:majorTickMark val="none"/>
        <c:minorTickMark val="none"/>
        <c:tickLblPos val="none"/>
        <c:crossAx val="682687824"/>
        <c:crosses val="autoZero"/>
        <c:auto val="1"/>
        <c:lblOffset val="100"/>
        <c:baseTimeUnit val="years"/>
      </c:dateAx>
      <c:valAx>
        <c:axId val="68268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68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FFB-4513-B224-78579DBAFFF5}"/>
            </c:ext>
          </c:extLst>
        </c:ser>
        <c:dLbls>
          <c:showLegendKey val="0"/>
          <c:showVal val="0"/>
          <c:showCatName val="0"/>
          <c:showSerName val="0"/>
          <c:showPercent val="0"/>
          <c:showBubbleSize val="0"/>
        </c:dLbls>
        <c:gapWidth val="150"/>
        <c:axId val="682687040"/>
        <c:axId val="682680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FFB-4513-B224-78579DBAFFF5}"/>
            </c:ext>
          </c:extLst>
        </c:ser>
        <c:dLbls>
          <c:showLegendKey val="0"/>
          <c:showVal val="0"/>
          <c:showCatName val="0"/>
          <c:showSerName val="0"/>
          <c:showPercent val="0"/>
          <c:showBubbleSize val="0"/>
        </c:dLbls>
        <c:marker val="1"/>
        <c:smooth val="0"/>
        <c:axId val="682687040"/>
        <c:axId val="682680768"/>
      </c:lineChart>
      <c:dateAx>
        <c:axId val="682687040"/>
        <c:scaling>
          <c:orientation val="minMax"/>
        </c:scaling>
        <c:delete val="1"/>
        <c:axPos val="b"/>
        <c:numFmt formatCode="&quot;H&quot;yy" sourceLinked="1"/>
        <c:majorTickMark val="none"/>
        <c:minorTickMark val="none"/>
        <c:tickLblPos val="none"/>
        <c:crossAx val="682680768"/>
        <c:crosses val="autoZero"/>
        <c:auto val="1"/>
        <c:lblOffset val="100"/>
        <c:baseTimeUnit val="years"/>
      </c:dateAx>
      <c:valAx>
        <c:axId val="68268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268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F64-4DD6-A467-A747BD6ABB2C}"/>
            </c:ext>
          </c:extLst>
        </c:ser>
        <c:dLbls>
          <c:showLegendKey val="0"/>
          <c:showVal val="0"/>
          <c:showCatName val="0"/>
          <c:showSerName val="0"/>
          <c:showPercent val="0"/>
          <c:showBubbleSize val="0"/>
        </c:dLbls>
        <c:gapWidth val="150"/>
        <c:axId val="605939912"/>
        <c:axId val="60594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F64-4DD6-A467-A747BD6ABB2C}"/>
            </c:ext>
          </c:extLst>
        </c:ser>
        <c:dLbls>
          <c:showLegendKey val="0"/>
          <c:showVal val="0"/>
          <c:showCatName val="0"/>
          <c:showSerName val="0"/>
          <c:showPercent val="0"/>
          <c:showBubbleSize val="0"/>
        </c:dLbls>
        <c:marker val="1"/>
        <c:smooth val="0"/>
        <c:axId val="605939912"/>
        <c:axId val="605941088"/>
      </c:lineChart>
      <c:dateAx>
        <c:axId val="605939912"/>
        <c:scaling>
          <c:orientation val="minMax"/>
        </c:scaling>
        <c:delete val="1"/>
        <c:axPos val="b"/>
        <c:numFmt formatCode="&quot;H&quot;yy" sourceLinked="1"/>
        <c:majorTickMark val="none"/>
        <c:minorTickMark val="none"/>
        <c:tickLblPos val="none"/>
        <c:crossAx val="605941088"/>
        <c:crosses val="autoZero"/>
        <c:auto val="1"/>
        <c:lblOffset val="100"/>
        <c:baseTimeUnit val="years"/>
      </c:dateAx>
      <c:valAx>
        <c:axId val="60594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93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1C-4FC3-8CA3-498E4433A2ED}"/>
            </c:ext>
          </c:extLst>
        </c:ser>
        <c:dLbls>
          <c:showLegendKey val="0"/>
          <c:showVal val="0"/>
          <c:showCatName val="0"/>
          <c:showSerName val="0"/>
          <c:showPercent val="0"/>
          <c:showBubbleSize val="0"/>
        </c:dLbls>
        <c:gapWidth val="150"/>
        <c:axId val="605938736"/>
        <c:axId val="60594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1C-4FC3-8CA3-498E4433A2ED}"/>
            </c:ext>
          </c:extLst>
        </c:ser>
        <c:dLbls>
          <c:showLegendKey val="0"/>
          <c:showVal val="0"/>
          <c:showCatName val="0"/>
          <c:showSerName val="0"/>
          <c:showPercent val="0"/>
          <c:showBubbleSize val="0"/>
        </c:dLbls>
        <c:marker val="1"/>
        <c:smooth val="0"/>
        <c:axId val="605938736"/>
        <c:axId val="605940304"/>
      </c:lineChart>
      <c:dateAx>
        <c:axId val="605938736"/>
        <c:scaling>
          <c:orientation val="minMax"/>
        </c:scaling>
        <c:delete val="1"/>
        <c:axPos val="b"/>
        <c:numFmt formatCode="&quot;H&quot;yy" sourceLinked="1"/>
        <c:majorTickMark val="none"/>
        <c:minorTickMark val="none"/>
        <c:tickLblPos val="none"/>
        <c:crossAx val="605940304"/>
        <c:crosses val="autoZero"/>
        <c:auto val="1"/>
        <c:lblOffset val="100"/>
        <c:baseTimeUnit val="years"/>
      </c:dateAx>
      <c:valAx>
        <c:axId val="60594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9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7.62</c:v>
                </c:pt>
                <c:pt idx="1">
                  <c:v>4.5599999999999996</c:v>
                </c:pt>
                <c:pt idx="2" formatCode="#,##0.00;&quot;△&quot;#,##0.00">
                  <c:v>0</c:v>
                </c:pt>
                <c:pt idx="3" formatCode="#,##0.00;&quot;△&quot;#,##0.00">
                  <c:v>0</c:v>
                </c:pt>
                <c:pt idx="4">
                  <c:v>7.0000000000000007E-2</c:v>
                </c:pt>
              </c:numCache>
            </c:numRef>
          </c:val>
          <c:extLst xmlns:c16r2="http://schemas.microsoft.com/office/drawing/2015/06/chart">
            <c:ext xmlns:c16="http://schemas.microsoft.com/office/drawing/2014/chart" uri="{C3380CC4-5D6E-409C-BE32-E72D297353CC}">
              <c16:uniqueId val="{00000000-0A3C-4854-AA6D-9CCA8A6C72AB}"/>
            </c:ext>
          </c:extLst>
        </c:ser>
        <c:dLbls>
          <c:showLegendKey val="0"/>
          <c:showVal val="0"/>
          <c:showCatName val="0"/>
          <c:showSerName val="0"/>
          <c:showPercent val="0"/>
          <c:showBubbleSize val="0"/>
        </c:dLbls>
        <c:gapWidth val="150"/>
        <c:axId val="605940696"/>
        <c:axId val="605935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663.76</c:v>
                </c:pt>
                <c:pt idx="1">
                  <c:v>566.35</c:v>
                </c:pt>
                <c:pt idx="2">
                  <c:v>888.8</c:v>
                </c:pt>
                <c:pt idx="3">
                  <c:v>855.65</c:v>
                </c:pt>
                <c:pt idx="4">
                  <c:v>862.99</c:v>
                </c:pt>
              </c:numCache>
            </c:numRef>
          </c:val>
          <c:smooth val="0"/>
          <c:extLst xmlns:c16r2="http://schemas.microsoft.com/office/drawing/2015/06/chart">
            <c:ext xmlns:c16="http://schemas.microsoft.com/office/drawing/2014/chart" uri="{C3380CC4-5D6E-409C-BE32-E72D297353CC}">
              <c16:uniqueId val="{00000001-0A3C-4854-AA6D-9CCA8A6C72AB}"/>
            </c:ext>
          </c:extLst>
        </c:ser>
        <c:dLbls>
          <c:showLegendKey val="0"/>
          <c:showVal val="0"/>
          <c:showCatName val="0"/>
          <c:showSerName val="0"/>
          <c:showPercent val="0"/>
          <c:showBubbleSize val="0"/>
        </c:dLbls>
        <c:marker val="1"/>
        <c:smooth val="0"/>
        <c:axId val="605940696"/>
        <c:axId val="605935208"/>
      </c:lineChart>
      <c:dateAx>
        <c:axId val="605940696"/>
        <c:scaling>
          <c:orientation val="minMax"/>
        </c:scaling>
        <c:delete val="1"/>
        <c:axPos val="b"/>
        <c:numFmt formatCode="&quot;H&quot;yy" sourceLinked="1"/>
        <c:majorTickMark val="none"/>
        <c:minorTickMark val="none"/>
        <c:tickLblPos val="none"/>
        <c:crossAx val="605935208"/>
        <c:crosses val="autoZero"/>
        <c:auto val="1"/>
        <c:lblOffset val="100"/>
        <c:baseTimeUnit val="years"/>
      </c:dateAx>
      <c:valAx>
        <c:axId val="60593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940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72.61</c:v>
                </c:pt>
                <c:pt idx="1">
                  <c:v>60.63</c:v>
                </c:pt>
                <c:pt idx="2">
                  <c:v>60.32</c:v>
                </c:pt>
                <c:pt idx="3">
                  <c:v>61.44</c:v>
                </c:pt>
                <c:pt idx="4">
                  <c:v>69.180000000000007</c:v>
                </c:pt>
              </c:numCache>
            </c:numRef>
          </c:val>
          <c:extLst xmlns:c16r2="http://schemas.microsoft.com/office/drawing/2015/06/chart">
            <c:ext xmlns:c16="http://schemas.microsoft.com/office/drawing/2014/chart" uri="{C3380CC4-5D6E-409C-BE32-E72D297353CC}">
              <c16:uniqueId val="{00000000-D096-413B-9AB4-50DEA66BE10E}"/>
            </c:ext>
          </c:extLst>
        </c:ser>
        <c:dLbls>
          <c:showLegendKey val="0"/>
          <c:showVal val="0"/>
          <c:showCatName val="0"/>
          <c:showSerName val="0"/>
          <c:showPercent val="0"/>
          <c:showBubbleSize val="0"/>
        </c:dLbls>
        <c:gapWidth val="150"/>
        <c:axId val="605936776"/>
        <c:axId val="605935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53.76</c:v>
                </c:pt>
                <c:pt idx="1">
                  <c:v>52.27</c:v>
                </c:pt>
                <c:pt idx="2">
                  <c:v>52.55</c:v>
                </c:pt>
                <c:pt idx="3">
                  <c:v>52.23</c:v>
                </c:pt>
                <c:pt idx="4">
                  <c:v>50.06</c:v>
                </c:pt>
              </c:numCache>
            </c:numRef>
          </c:val>
          <c:smooth val="0"/>
          <c:extLst xmlns:c16r2="http://schemas.microsoft.com/office/drawing/2015/06/chart">
            <c:ext xmlns:c16="http://schemas.microsoft.com/office/drawing/2014/chart" uri="{C3380CC4-5D6E-409C-BE32-E72D297353CC}">
              <c16:uniqueId val="{00000001-D096-413B-9AB4-50DEA66BE10E}"/>
            </c:ext>
          </c:extLst>
        </c:ser>
        <c:dLbls>
          <c:showLegendKey val="0"/>
          <c:showVal val="0"/>
          <c:showCatName val="0"/>
          <c:showSerName val="0"/>
          <c:showPercent val="0"/>
          <c:showBubbleSize val="0"/>
        </c:dLbls>
        <c:marker val="1"/>
        <c:smooth val="0"/>
        <c:axId val="605936776"/>
        <c:axId val="605935992"/>
      </c:lineChart>
      <c:dateAx>
        <c:axId val="605936776"/>
        <c:scaling>
          <c:orientation val="minMax"/>
        </c:scaling>
        <c:delete val="1"/>
        <c:axPos val="b"/>
        <c:numFmt formatCode="&quot;H&quot;yy" sourceLinked="1"/>
        <c:majorTickMark val="none"/>
        <c:minorTickMark val="none"/>
        <c:tickLblPos val="none"/>
        <c:crossAx val="605935992"/>
        <c:crosses val="autoZero"/>
        <c:auto val="1"/>
        <c:lblOffset val="100"/>
        <c:baseTimeUnit val="years"/>
      </c:dateAx>
      <c:valAx>
        <c:axId val="605935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93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243.5</c:v>
                </c:pt>
                <c:pt idx="1">
                  <c:v>281.75</c:v>
                </c:pt>
                <c:pt idx="2">
                  <c:v>283.72000000000003</c:v>
                </c:pt>
                <c:pt idx="3">
                  <c:v>281.51</c:v>
                </c:pt>
                <c:pt idx="4">
                  <c:v>246.5</c:v>
                </c:pt>
              </c:numCache>
            </c:numRef>
          </c:val>
          <c:extLst xmlns:c16r2="http://schemas.microsoft.com/office/drawing/2015/06/chart">
            <c:ext xmlns:c16="http://schemas.microsoft.com/office/drawing/2014/chart" uri="{C3380CC4-5D6E-409C-BE32-E72D297353CC}">
              <c16:uniqueId val="{00000000-AC8F-4E6D-B953-44571C0AF773}"/>
            </c:ext>
          </c:extLst>
        </c:ser>
        <c:dLbls>
          <c:showLegendKey val="0"/>
          <c:showVal val="0"/>
          <c:showCatName val="0"/>
          <c:showSerName val="0"/>
          <c:showPercent val="0"/>
          <c:showBubbleSize val="0"/>
        </c:dLbls>
        <c:gapWidth val="150"/>
        <c:axId val="599660312"/>
        <c:axId val="59965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275.25</c:v>
                </c:pt>
                <c:pt idx="1">
                  <c:v>291.01</c:v>
                </c:pt>
                <c:pt idx="2">
                  <c:v>292.45</c:v>
                </c:pt>
                <c:pt idx="3">
                  <c:v>294.05</c:v>
                </c:pt>
                <c:pt idx="4">
                  <c:v>309.22000000000003</c:v>
                </c:pt>
              </c:numCache>
            </c:numRef>
          </c:val>
          <c:smooth val="0"/>
          <c:extLst xmlns:c16r2="http://schemas.microsoft.com/office/drawing/2015/06/chart">
            <c:ext xmlns:c16="http://schemas.microsoft.com/office/drawing/2014/chart" uri="{C3380CC4-5D6E-409C-BE32-E72D297353CC}">
              <c16:uniqueId val="{00000001-AC8F-4E6D-B953-44571C0AF773}"/>
            </c:ext>
          </c:extLst>
        </c:ser>
        <c:dLbls>
          <c:showLegendKey val="0"/>
          <c:showVal val="0"/>
          <c:showCatName val="0"/>
          <c:showSerName val="0"/>
          <c:showPercent val="0"/>
          <c:showBubbleSize val="0"/>
        </c:dLbls>
        <c:marker val="1"/>
        <c:smooth val="0"/>
        <c:axId val="599660312"/>
        <c:axId val="599656392"/>
      </c:lineChart>
      <c:dateAx>
        <c:axId val="599660312"/>
        <c:scaling>
          <c:orientation val="minMax"/>
        </c:scaling>
        <c:delete val="1"/>
        <c:axPos val="b"/>
        <c:numFmt formatCode="&quot;H&quot;yy" sourceLinked="1"/>
        <c:majorTickMark val="none"/>
        <c:minorTickMark val="none"/>
        <c:tickLblPos val="none"/>
        <c:crossAx val="599656392"/>
        <c:crosses val="autoZero"/>
        <c:auto val="1"/>
        <c:lblOffset val="100"/>
        <c:baseTimeUnit val="years"/>
      </c:dateAx>
      <c:valAx>
        <c:axId val="59965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660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55"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個別排水処理</v>
      </c>
      <c r="Q8" s="72"/>
      <c r="R8" s="72"/>
      <c r="S8" s="72"/>
      <c r="T8" s="72"/>
      <c r="U8" s="72"/>
      <c r="V8" s="72"/>
      <c r="W8" s="72" t="str">
        <f>データ!L6</f>
        <v>L2</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0.15</v>
      </c>
      <c r="Q10" s="68"/>
      <c r="R10" s="68"/>
      <c r="S10" s="68"/>
      <c r="T10" s="68"/>
      <c r="U10" s="68"/>
      <c r="V10" s="68"/>
      <c r="W10" s="68">
        <f>データ!Q6</f>
        <v>100</v>
      </c>
      <c r="X10" s="68"/>
      <c r="Y10" s="68"/>
      <c r="Z10" s="68"/>
      <c r="AA10" s="68"/>
      <c r="AB10" s="68"/>
      <c r="AC10" s="68"/>
      <c r="AD10" s="69">
        <f>データ!R6</f>
        <v>3333</v>
      </c>
      <c r="AE10" s="69"/>
      <c r="AF10" s="69"/>
      <c r="AG10" s="69"/>
      <c r="AH10" s="69"/>
      <c r="AI10" s="69"/>
      <c r="AJ10" s="69"/>
      <c r="AK10" s="2"/>
      <c r="AL10" s="69">
        <f>データ!V6</f>
        <v>115</v>
      </c>
      <c r="AM10" s="69"/>
      <c r="AN10" s="69"/>
      <c r="AO10" s="69"/>
      <c r="AP10" s="69"/>
      <c r="AQ10" s="69"/>
      <c r="AR10" s="69"/>
      <c r="AS10" s="69"/>
      <c r="AT10" s="68">
        <f>データ!W6</f>
        <v>0.04</v>
      </c>
      <c r="AU10" s="68"/>
      <c r="AV10" s="68"/>
      <c r="AW10" s="68"/>
      <c r="AX10" s="68"/>
      <c r="AY10" s="68"/>
      <c r="AZ10" s="68"/>
      <c r="BA10" s="68"/>
      <c r="BB10" s="68">
        <f>データ!X6</f>
        <v>2875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【862.82】</v>
      </c>
      <c r="I86" s="26" t="str">
        <f>データ!CA6</f>
        <v>【49.71】</v>
      </c>
      <c r="J86" s="26" t="str">
        <f>データ!CL6</f>
        <v>【317.18】</v>
      </c>
      <c r="K86" s="26" t="str">
        <f>データ!CW6</f>
        <v>【47.67】</v>
      </c>
      <c r="L86" s="26" t="str">
        <f>データ!DH6</f>
        <v>【79.30】</v>
      </c>
      <c r="M86" s="26" t="s">
        <v>44</v>
      </c>
      <c r="N86" s="26" t="s">
        <v>44</v>
      </c>
      <c r="O86" s="26" t="str">
        <f>データ!EO6</f>
        <v>【-】</v>
      </c>
    </row>
  </sheetData>
  <sheetProtection algorithmName="SHA-512" hashValue="1LPAG044u8DqXJtxC3IOFmpwG4PVtI8iP5YVvydfiGhEuJNtqnLoeKEiPEqoJ+S1iujjCdTI5ANyOLTTQ+5TjA==" saltValue="Ap0WlaZPB23Sq+mLug8TB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18</v>
      </c>
      <c r="F6" s="33">
        <f t="shared" si="3"/>
        <v>1</v>
      </c>
      <c r="G6" s="33">
        <f t="shared" si="3"/>
        <v>0</v>
      </c>
      <c r="H6" s="33" t="str">
        <f t="shared" si="3"/>
        <v>秋田県　由利本荘市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0.15</v>
      </c>
      <c r="Q6" s="34">
        <f t="shared" si="3"/>
        <v>100</v>
      </c>
      <c r="R6" s="34">
        <f t="shared" si="3"/>
        <v>3333</v>
      </c>
      <c r="S6" s="34">
        <f t="shared" si="3"/>
        <v>76183</v>
      </c>
      <c r="T6" s="34">
        <f t="shared" si="3"/>
        <v>1209.5899999999999</v>
      </c>
      <c r="U6" s="34">
        <f t="shared" si="3"/>
        <v>62.98</v>
      </c>
      <c r="V6" s="34">
        <f t="shared" si="3"/>
        <v>115</v>
      </c>
      <c r="W6" s="34">
        <f t="shared" si="3"/>
        <v>0.04</v>
      </c>
      <c r="X6" s="34">
        <f t="shared" si="3"/>
        <v>2875</v>
      </c>
      <c r="Y6" s="35">
        <f>IF(Y7="",NA(),Y7)</f>
        <v>108.97</v>
      </c>
      <c r="Z6" s="35">
        <f t="shared" ref="Z6:AH6" si="4">IF(Z7="",NA(),Z7)</f>
        <v>108.05</v>
      </c>
      <c r="AA6" s="35">
        <f t="shared" si="4"/>
        <v>105.85</v>
      </c>
      <c r="AB6" s="35">
        <f t="shared" si="4"/>
        <v>98.13</v>
      </c>
      <c r="AC6" s="35">
        <f t="shared" si="4"/>
        <v>98.89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7.62</v>
      </c>
      <c r="BG6" s="35">
        <f t="shared" ref="BG6:BO6" si="7">IF(BG7="",NA(),BG7)</f>
        <v>4.5599999999999996</v>
      </c>
      <c r="BH6" s="34">
        <f t="shared" si="7"/>
        <v>0</v>
      </c>
      <c r="BI6" s="34">
        <f t="shared" si="7"/>
        <v>0</v>
      </c>
      <c r="BJ6" s="35">
        <f t="shared" si="7"/>
        <v>7.0000000000000007E-2</v>
      </c>
      <c r="BK6" s="35">
        <f t="shared" si="7"/>
        <v>663.76</v>
      </c>
      <c r="BL6" s="35">
        <f t="shared" si="7"/>
        <v>566.35</v>
      </c>
      <c r="BM6" s="35">
        <f t="shared" si="7"/>
        <v>888.8</v>
      </c>
      <c r="BN6" s="35">
        <f t="shared" si="7"/>
        <v>855.65</v>
      </c>
      <c r="BO6" s="35">
        <f t="shared" si="7"/>
        <v>862.99</v>
      </c>
      <c r="BP6" s="34" t="str">
        <f>IF(BP7="","",IF(BP7="-","【-】","【"&amp;SUBSTITUTE(TEXT(BP7,"#,##0.00"),"-","△")&amp;"】"))</f>
        <v>【862.82】</v>
      </c>
      <c r="BQ6" s="35">
        <f>IF(BQ7="",NA(),BQ7)</f>
        <v>72.61</v>
      </c>
      <c r="BR6" s="35">
        <f t="shared" ref="BR6:BZ6" si="8">IF(BR7="",NA(),BR7)</f>
        <v>60.63</v>
      </c>
      <c r="BS6" s="35">
        <f t="shared" si="8"/>
        <v>60.32</v>
      </c>
      <c r="BT6" s="35">
        <f t="shared" si="8"/>
        <v>61.44</v>
      </c>
      <c r="BU6" s="35">
        <f t="shared" si="8"/>
        <v>69.180000000000007</v>
      </c>
      <c r="BV6" s="35">
        <f t="shared" si="8"/>
        <v>53.76</v>
      </c>
      <c r="BW6" s="35">
        <f t="shared" si="8"/>
        <v>52.27</v>
      </c>
      <c r="BX6" s="35">
        <f t="shared" si="8"/>
        <v>52.55</v>
      </c>
      <c r="BY6" s="35">
        <f t="shared" si="8"/>
        <v>52.23</v>
      </c>
      <c r="BZ6" s="35">
        <f t="shared" si="8"/>
        <v>50.06</v>
      </c>
      <c r="CA6" s="34" t="str">
        <f>IF(CA7="","",IF(CA7="-","【-】","【"&amp;SUBSTITUTE(TEXT(CA7,"#,##0.00"),"-","△")&amp;"】"))</f>
        <v>【49.71】</v>
      </c>
      <c r="CB6" s="35">
        <f>IF(CB7="",NA(),CB7)</f>
        <v>243.5</v>
      </c>
      <c r="CC6" s="35">
        <f t="shared" ref="CC6:CK6" si="9">IF(CC7="",NA(),CC7)</f>
        <v>281.75</v>
      </c>
      <c r="CD6" s="35">
        <f t="shared" si="9"/>
        <v>283.72000000000003</v>
      </c>
      <c r="CE6" s="35">
        <f t="shared" si="9"/>
        <v>281.51</v>
      </c>
      <c r="CF6" s="35">
        <f t="shared" si="9"/>
        <v>246.5</v>
      </c>
      <c r="CG6" s="35">
        <f t="shared" si="9"/>
        <v>275.25</v>
      </c>
      <c r="CH6" s="35">
        <f t="shared" si="9"/>
        <v>291.01</v>
      </c>
      <c r="CI6" s="35">
        <f t="shared" si="9"/>
        <v>292.45</v>
      </c>
      <c r="CJ6" s="35">
        <f t="shared" si="9"/>
        <v>294.05</v>
      </c>
      <c r="CK6" s="35">
        <f t="shared" si="9"/>
        <v>309.22000000000003</v>
      </c>
      <c r="CL6" s="34" t="str">
        <f>IF(CL7="","",IF(CL7="-","【-】","【"&amp;SUBSTITUTE(TEXT(CL7,"#,##0.00"),"-","△")&amp;"】"))</f>
        <v>【317.18】</v>
      </c>
      <c r="CM6" s="35">
        <f>IF(CM7="",NA(),CM7)</f>
        <v>27.06</v>
      </c>
      <c r="CN6" s="35">
        <f t="shared" ref="CN6:CV6" si="10">IF(CN7="",NA(),CN7)</f>
        <v>39.58</v>
      </c>
      <c r="CO6" s="35">
        <f t="shared" si="10"/>
        <v>47.92</v>
      </c>
      <c r="CP6" s="35">
        <f t="shared" si="10"/>
        <v>50</v>
      </c>
      <c r="CQ6" s="35">
        <f t="shared" si="10"/>
        <v>45.83</v>
      </c>
      <c r="CR6" s="35">
        <f t="shared" si="10"/>
        <v>54.14</v>
      </c>
      <c r="CS6" s="35">
        <f t="shared" si="10"/>
        <v>132.99</v>
      </c>
      <c r="CT6" s="35">
        <f t="shared" si="10"/>
        <v>51.71</v>
      </c>
      <c r="CU6" s="35">
        <f t="shared" si="10"/>
        <v>50.56</v>
      </c>
      <c r="CV6" s="35">
        <f t="shared" si="10"/>
        <v>47.35</v>
      </c>
      <c r="CW6" s="34" t="str">
        <f>IF(CW7="","",IF(CW7="-","【-】","【"&amp;SUBSTITUTE(TEXT(CW7,"#,##0.00"),"-","△")&amp;"】"))</f>
        <v>【47.67】</v>
      </c>
      <c r="CX6" s="35">
        <f>IF(CX7="",NA(),CX7)</f>
        <v>100</v>
      </c>
      <c r="CY6" s="35">
        <f t="shared" ref="CY6:DG6" si="11">IF(CY7="",NA(),CY7)</f>
        <v>100</v>
      </c>
      <c r="CZ6" s="35">
        <f t="shared" si="11"/>
        <v>100</v>
      </c>
      <c r="DA6" s="35">
        <f t="shared" si="11"/>
        <v>100</v>
      </c>
      <c r="DB6" s="35">
        <f t="shared" si="11"/>
        <v>100</v>
      </c>
      <c r="DC6" s="35">
        <f t="shared" si="11"/>
        <v>84.69</v>
      </c>
      <c r="DD6" s="35">
        <f t="shared" si="11"/>
        <v>82.94</v>
      </c>
      <c r="DE6" s="35">
        <f t="shared" si="11"/>
        <v>82.91</v>
      </c>
      <c r="DF6" s="35">
        <f t="shared" si="11"/>
        <v>83.85</v>
      </c>
      <c r="DG6" s="35">
        <f t="shared" si="11"/>
        <v>81.209999999999994</v>
      </c>
      <c r="DH6" s="34" t="str">
        <f>IF(DH7="","",IF(DH7="-","【-】","【"&amp;SUBSTITUTE(TEXT(DH7,"#,##0.00"),"-","△")&amp;"】"))</f>
        <v>【79.30】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52108</v>
      </c>
      <c r="D7" s="37">
        <v>47</v>
      </c>
      <c r="E7" s="37">
        <v>18</v>
      </c>
      <c r="F7" s="37">
        <v>1</v>
      </c>
      <c r="G7" s="37">
        <v>0</v>
      </c>
      <c r="H7" s="37" t="s">
        <v>98</v>
      </c>
      <c r="I7" s="37" t="s">
        <v>99</v>
      </c>
      <c r="J7" s="37" t="s">
        <v>100</v>
      </c>
      <c r="K7" s="37" t="s">
        <v>101</v>
      </c>
      <c r="L7" s="37" t="s">
        <v>102</v>
      </c>
      <c r="M7" s="37" t="s">
        <v>103</v>
      </c>
      <c r="N7" s="38" t="s">
        <v>104</v>
      </c>
      <c r="O7" s="38" t="s">
        <v>105</v>
      </c>
      <c r="P7" s="38">
        <v>0.15</v>
      </c>
      <c r="Q7" s="38">
        <v>100</v>
      </c>
      <c r="R7" s="38">
        <v>3333</v>
      </c>
      <c r="S7" s="38">
        <v>76183</v>
      </c>
      <c r="T7" s="38">
        <v>1209.5899999999999</v>
      </c>
      <c r="U7" s="38">
        <v>62.98</v>
      </c>
      <c r="V7" s="38">
        <v>115</v>
      </c>
      <c r="W7" s="38">
        <v>0.04</v>
      </c>
      <c r="X7" s="38">
        <v>2875</v>
      </c>
      <c r="Y7" s="38">
        <v>108.97</v>
      </c>
      <c r="Z7" s="38">
        <v>108.05</v>
      </c>
      <c r="AA7" s="38">
        <v>105.85</v>
      </c>
      <c r="AB7" s="38">
        <v>98.13</v>
      </c>
      <c r="AC7" s="38">
        <v>98.89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7.62</v>
      </c>
      <c r="BG7" s="38">
        <v>4.5599999999999996</v>
      </c>
      <c r="BH7" s="38">
        <v>0</v>
      </c>
      <c r="BI7" s="38">
        <v>0</v>
      </c>
      <c r="BJ7" s="38">
        <v>7.0000000000000007E-2</v>
      </c>
      <c r="BK7" s="38">
        <v>663.76</v>
      </c>
      <c r="BL7" s="38">
        <v>566.35</v>
      </c>
      <c r="BM7" s="38">
        <v>888.8</v>
      </c>
      <c r="BN7" s="38">
        <v>855.65</v>
      </c>
      <c r="BO7" s="38">
        <v>862.99</v>
      </c>
      <c r="BP7" s="38">
        <v>862.82</v>
      </c>
      <c r="BQ7" s="38">
        <v>72.61</v>
      </c>
      <c r="BR7" s="38">
        <v>60.63</v>
      </c>
      <c r="BS7" s="38">
        <v>60.32</v>
      </c>
      <c r="BT7" s="38">
        <v>61.44</v>
      </c>
      <c r="BU7" s="38">
        <v>69.180000000000007</v>
      </c>
      <c r="BV7" s="38">
        <v>53.76</v>
      </c>
      <c r="BW7" s="38">
        <v>52.27</v>
      </c>
      <c r="BX7" s="38">
        <v>52.55</v>
      </c>
      <c r="BY7" s="38">
        <v>52.23</v>
      </c>
      <c r="BZ7" s="38">
        <v>50.06</v>
      </c>
      <c r="CA7" s="38">
        <v>49.71</v>
      </c>
      <c r="CB7" s="38">
        <v>243.5</v>
      </c>
      <c r="CC7" s="38">
        <v>281.75</v>
      </c>
      <c r="CD7" s="38">
        <v>283.72000000000003</v>
      </c>
      <c r="CE7" s="38">
        <v>281.51</v>
      </c>
      <c r="CF7" s="38">
        <v>246.5</v>
      </c>
      <c r="CG7" s="38">
        <v>275.25</v>
      </c>
      <c r="CH7" s="38">
        <v>291.01</v>
      </c>
      <c r="CI7" s="38">
        <v>292.45</v>
      </c>
      <c r="CJ7" s="38">
        <v>294.05</v>
      </c>
      <c r="CK7" s="38">
        <v>309.22000000000003</v>
      </c>
      <c r="CL7" s="38">
        <v>317.18</v>
      </c>
      <c r="CM7" s="38">
        <v>27.06</v>
      </c>
      <c r="CN7" s="38">
        <v>39.58</v>
      </c>
      <c r="CO7" s="38">
        <v>47.92</v>
      </c>
      <c r="CP7" s="38">
        <v>50</v>
      </c>
      <c r="CQ7" s="38">
        <v>45.83</v>
      </c>
      <c r="CR7" s="38">
        <v>54.14</v>
      </c>
      <c r="CS7" s="38">
        <v>132.99</v>
      </c>
      <c r="CT7" s="38">
        <v>51.71</v>
      </c>
      <c r="CU7" s="38">
        <v>50.56</v>
      </c>
      <c r="CV7" s="38">
        <v>47.35</v>
      </c>
      <c r="CW7" s="38">
        <v>47.67</v>
      </c>
      <c r="CX7" s="38">
        <v>100</v>
      </c>
      <c r="CY7" s="38">
        <v>100</v>
      </c>
      <c r="CZ7" s="38">
        <v>100</v>
      </c>
      <c r="DA7" s="38">
        <v>100</v>
      </c>
      <c r="DB7" s="38">
        <v>100</v>
      </c>
      <c r="DC7" s="38">
        <v>84.69</v>
      </c>
      <c r="DD7" s="38">
        <v>82.94</v>
      </c>
      <c r="DE7" s="38">
        <v>82.91</v>
      </c>
      <c r="DF7" s="38">
        <v>83.85</v>
      </c>
      <c r="DG7" s="38">
        <v>81.209999999999994</v>
      </c>
      <c r="DH7" s="38">
        <v>79.3</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2020-12-04T03:20:23Z</dcterms:created>
  <dcterms:modified xsi:type="dcterms:W3CDTF">2021-01-27T09:06:20Z</dcterms:modified>
  <cp:category/>
</cp:coreProperties>
</file>