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hhpfi01\由利本荘市\8000000000-企業局\8005000000-企業局\8005050000-企業局管理課\20 経理班\80 下水道事業\09.経営比較分析表\【R1年度決算】R3.1経営比較分析表\【経営比較分析表】2019_052108_47_1718\"/>
    </mc:Choice>
  </mc:AlternateContent>
  <workbookProtection workbookAlgorithmName="SHA-512" workbookHashValue="nd8XBwX+0svWIDtgQ5nU1pN4azxuPWOk014S7QbasRFSlnq7wNs0vPHuqiA8PjnneAB76IC/vZgIfuvD0A78BQ==" workbookSaltValue="7OG9LxJB8KPfuvfHH/bZRw==" workbookSpinCount="100000" lockStructure="1"/>
  <bookViews>
    <workbookView xWindow="0" yWindow="0" windowWidth="20490" windowHeight="775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P10" i="4"/>
  <c r="I10" i="4"/>
  <c r="B10" i="4"/>
  <c r="BB8" i="4"/>
  <c r="AT8" i="4"/>
  <c r="AL8" i="4"/>
  <c r="AD8" i="4"/>
  <c r="P8" i="4"/>
  <c r="I8" i="4"/>
  <c r="B8"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<sst xmlns="http://schemas.openxmlformats.org/spreadsheetml/2006/main" count="247" uniqueCount="120">
  <si>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</si>
  <si>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</si>
  <si>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</si>
  <si>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</si>
  <si>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</si>
  <si>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</si>
  <si>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</si>
  <si>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</si>
  <si>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</si>
  <si>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</si>
  <si>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</si>
  <si>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</si>
  <si>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</si>
  <si>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</si>
  <si>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</si>
  <si>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</si>
  <si>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</si>
  <si>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</si>
  <si>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</si>
  <si>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</si>
  <si>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</si>
  <si>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</si>
  <si>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</si>
  <si>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</si>
  <si>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</si>
  <si>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</si>
  <si>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</si>
  <si>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</si>
  <si>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</si>
  <si>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</si>
  <si>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</si>
  <si>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</si>
  <si>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</si>
  <si>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</si>
  <si>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</si>
  <si>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</si>
  <si>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</si>
  <si>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</si>
  <si>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</si>
  <si>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</si>
  <si>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</si>
  <si>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</si>
  <si>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</si>
  <si>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</si>
  <si>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</si>
  <si>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</si>
  <si>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</si>
  <si>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</si>
  <si>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</si>
  <si>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</si>
  <si>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</si>
  <si>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</si>
  <si>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</si>
  <si>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</si>
  <si>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</si>
  <si>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</si>
  <si>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</si>
  <si>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</si>
  <si>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</si>
  <si>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</si>
  <si>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</si>
  <si>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</si>
  <si>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</si>
  <si>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</si>
  <si>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</si>
  <si>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</si>
  <si>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</si>
  <si>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</si>
  <si>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</si>
  <si>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</si>
  <si>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</si>
  <si>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</si>
  <si>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</si>
  <si>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</si>
  <si>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</si>
  <si>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</si>
  <si>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</si>
  <si>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</si>
  <si>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</si>
  <si>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</si>
  <si>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</si>
  <si>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</si>
  <si>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</si>
  <si>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</si>
  <si>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</si>
  <si>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</si>
  <si>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</si>
  <si>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</si>
  <si>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</si>
  <si>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</si>
  <si>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</si>
  <si>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</si>
  <si>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</si>
  <si>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</si>
  <si>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</si>
  <si>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</si>
  <si>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</si>
  <si>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</si>
  <si>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由利本荘市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</si>
  <si>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</si>
  <si>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</si>
  <si>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</si>
  <si>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</si>
  <si>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</si>
  <si>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</si>
  <si>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</si>
  <si>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</si>
  <si>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</si>
  <si>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</si>
  <si>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</si>
  <si>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</si>
  <si>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</si>
  <si>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</si>
  <si>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</si>
  <si>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</si>
  <si>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</si>
  <si>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</si>
  <si>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①維持管理費用の減により、前年度に比較し改善。適正な使用料収入の確保や更なる費用削減を図り経営改善を図っていく必要がある。
④H29以降、分流式下水道に要する経費の増加により改善したものである。今後事業実施の際は、企業債残高の推移を確認しながら事業を行う必要がある。
⑤⑥維持管理費の減少により前年度と比較し改善となっており、今後も適正な使用料収入の確保や維持管理費の削減など経営改善を図る必要がある。
⑦は類似団体平均値と比べて低いが、これは人口減少により使用水量が少なくなったことによるものである。
⑧は、100％になっているが、今後も経営改善を図っていく必要がある。</t>
    <rPh sb="1" eb="3">
      <t>イジ</t>
    </rPh>
    <rPh sb="3" eb="5">
      <t>カンリ</t>
    </rPh>
    <rPh sb="5" eb="7">
      <t>ヒヨウ</t>
    </rPh>
    <rPh sb="8" eb="9">
      <t>ゲン</t>
    </rPh>
    <rPh sb="20" eb="22">
      <t>カイゼン</t>
    </rPh>
    <rPh sb="67" eb="69">
      <t>イコウ</t>
    </rPh>
    <rPh sb="138" eb="143">
      <t>イジカンリヒ</t>
    </rPh>
    <rPh sb="144" eb="146">
      <t>ゲンショウ</t>
    </rPh>
    <rPh sb="149" eb="152">
      <t>ゼンネンド</t>
    </rPh>
    <rPh sb="153" eb="155">
      <t>ヒカク</t>
    </rPh>
    <rPh sb="156" eb="158">
      <t>カイゼン</t>
    </rPh>
    <rPh sb="271" eb="273">
      <t>コンゴ</t>
    </rPh>
    <rPh sb="274" eb="276">
      <t>ケイエイ</t>
    </rPh>
    <rPh sb="276" eb="278">
      <t>カイゼン</t>
    </rPh>
    <phoneticPr fontId="4"/>
  </si>
  <si>
    <t>耐用年数に至っていないが、将来の改築等を見据え財源を確保しつつ、投資計画に沿った更新を行う必要がある。</t>
    <rPh sb="0" eb="2">
      <t>タイヨウ</t>
    </rPh>
    <rPh sb="2" eb="4">
      <t>ネンスウ</t>
    </rPh>
    <rPh sb="5" eb="6">
      <t>イタ</t>
    </rPh>
    <phoneticPr fontId="4"/>
  </si>
  <si>
    <t>　人口減少社会を迎え使用料の増加は見込みにくい状況にあるため、今後施設の老朽化に伴う更新事業が増加することを踏まえると、更新に係る費用と経営状況を的確に把握し、健全・効率的な経営を維持しつつ計画的な施設の更新を行う必要がある。
　また、令和2年度より公営企業会計へ移行しており、経営状況を的確に把握し経営改善や経営判断を行いつつ、適正な使用料収入の確保や維持管理費削減等を積極的に推進することが必要である。</t>
    <rPh sb="1" eb="3">
      <t>ジンコウ</t>
    </rPh>
    <rPh sb="3" eb="5">
      <t>ゲンショウ</t>
    </rPh>
    <rPh sb="5" eb="7">
      <t>シャカイ</t>
    </rPh>
    <rPh sb="8" eb="9">
      <t>ムカ</t>
    </rPh>
    <rPh sb="10" eb="13">
      <t>シヨウリョウ</t>
    </rPh>
    <rPh sb="14" eb="16">
      <t>ゾウカ</t>
    </rPh>
    <rPh sb="17" eb="19">
      <t>ミコ</t>
    </rPh>
    <rPh sb="23" eb="25">
      <t>ジョウキョウ</t>
    </rPh>
    <rPh sb="31" eb="33">
      <t>コンゴ</t>
    </rPh>
    <rPh sb="118" eb="120">
      <t>レイワ</t>
    </rPh>
    <rPh sb="165" eb="167">
      <t>テキセイ</t>
    </rPh>
    <rPh sb="168" eb="171">
      <t>シヨウリョウ</t>
    </rPh>
    <rPh sb="171" eb="173">
      <t>シュウニュウ</t>
    </rPh>
    <rPh sb="174" eb="176">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</si>
</sst>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5FE-48B1-96FB-541E742A60C8}"/>
            </c:ext>
          </c:extLst>
        </c:ser>
        <c:dLbls>
          <c:showLegendKey val="0"/>
          <c:showVal val="0"/>
          <c:showCatName val="0"/>
          <c:showSerName val="0"/>
          <c:showPercent val="0"/>
          <c:showBubbleSize val="0"/>
        </c:dLbls>
        <c:gapWidth val="150"/>
        <c:axId val="683074000"/>
        <c:axId val="68308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5FE-48B1-96FB-541E742A60C8}"/>
            </c:ext>
          </c:extLst>
        </c:ser>
        <c:dLbls>
          <c:showLegendKey val="0"/>
          <c:showVal val="0"/>
          <c:showCatName val="0"/>
          <c:showSerName val="0"/>
          <c:showPercent val="0"/>
          <c:showBubbleSize val="0"/>
        </c:dLbls>
        <c:marker val="1"/>
        <c:smooth val="0"/>
        <c:axId val="683074000"/>
        <c:axId val="683084192"/>
      </c:lineChart>
      <c:dateAx>
        <c:axId val="683074000"/>
        <c:scaling>
          <c:orientation val="minMax"/>
        </c:scaling>
        <c:delete val="1"/>
        <c:axPos val="b"/>
        <c:numFmt formatCode="&quot;H&quot;yy" sourceLinked="1"/>
        <c:majorTickMark val="none"/>
        <c:minorTickMark val="none"/>
        <c:tickLblPos val="none"/>
        <c:crossAx val="683084192"/>
        <c:crosses val="autoZero"/>
        <c:auto val="1"/>
        <c:lblOffset val="100"/>
        <c:baseTimeUnit val="years"/>
      </c:dateAx>
      <c:valAx>
        <c:axId val="68308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307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101.16</c:v>
                </c:pt>
                <c:pt idx="1">
                  <c:v>53.33</c:v>
                </c:pt>
                <c:pt idx="2">
                  <c:v>52.73</c:v>
                </c:pt>
                <c:pt idx="3">
                  <c:v>53.33</c:v>
                </c:pt>
                <c:pt idx="4">
                  <c:v>49.09</c:v>
                </c:pt>
              </c:numCache>
            </c:numRef>
          </c:val>
          <c:extLst xmlns:c16r2="http://schemas.microsoft.com/office/drawing/2015/06/chart">
            <c:ext xmlns:c16="http://schemas.microsoft.com/office/drawing/2014/chart" uri="{C3380CC4-5D6E-409C-BE32-E72D297353CC}">
              <c16:uniqueId val="{00000000-DE94-41A9-B4D7-3A982ABE3CC2}"/>
            </c:ext>
          </c:extLst>
        </c:ser>
        <c:dLbls>
          <c:showLegendKey val="0"/>
          <c:showVal val="0"/>
          <c:showCatName val="0"/>
          <c:showSerName val="0"/>
          <c:showPercent val="0"/>
          <c:showBubbleSize val="0"/>
        </c:dLbls>
        <c:gapWidth val="150"/>
        <c:axId val="137279456"/>
        <c:axId val="137281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55.96</c:v>
                </c:pt>
              </c:numCache>
            </c:numRef>
          </c:val>
          <c:smooth val="0"/>
          <c:extLst xmlns:c16r2="http://schemas.microsoft.com/office/drawing/2015/06/chart">
            <c:ext xmlns:c16="http://schemas.microsoft.com/office/drawing/2014/chart" uri="{C3380CC4-5D6E-409C-BE32-E72D297353CC}">
              <c16:uniqueId val="{00000001-DE94-41A9-B4D7-3A982ABE3CC2}"/>
            </c:ext>
          </c:extLst>
        </c:ser>
        <c:dLbls>
          <c:showLegendKey val="0"/>
          <c:showVal val="0"/>
          <c:showCatName val="0"/>
          <c:showSerName val="0"/>
          <c:showPercent val="0"/>
          <c:showBubbleSize val="0"/>
        </c:dLbls>
        <c:marker val="1"/>
        <c:smooth val="0"/>
        <c:axId val="137279456"/>
        <c:axId val="137281416"/>
      </c:lineChart>
      <c:dateAx>
        <c:axId val="137279456"/>
        <c:scaling>
          <c:orientation val="minMax"/>
        </c:scaling>
        <c:delete val="1"/>
        <c:axPos val="b"/>
        <c:numFmt formatCode="&quot;H&quot;yy" sourceLinked="1"/>
        <c:majorTickMark val="none"/>
        <c:minorTickMark val="none"/>
        <c:tickLblPos val="none"/>
        <c:crossAx val="137281416"/>
        <c:crosses val="autoZero"/>
        <c:auto val="1"/>
        <c:lblOffset val="100"/>
        <c:baseTimeUnit val="years"/>
      </c:dateAx>
      <c:valAx>
        <c:axId val="137281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27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5037-40D5-8873-45895EF7C6C4}"/>
            </c:ext>
          </c:extLst>
        </c:ser>
        <c:dLbls>
          <c:showLegendKey val="0"/>
          <c:showVal val="0"/>
          <c:showCatName val="0"/>
          <c:showSerName val="0"/>
          <c:showPercent val="0"/>
          <c:showBubbleSize val="0"/>
        </c:dLbls>
        <c:gapWidth val="150"/>
        <c:axId val="137286120"/>
        <c:axId val="13728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60.12</c:v>
                </c:pt>
              </c:numCache>
            </c:numRef>
          </c:val>
          <c:smooth val="0"/>
          <c:extLst xmlns:c16r2="http://schemas.microsoft.com/office/drawing/2015/06/chart">
            <c:ext xmlns:c16="http://schemas.microsoft.com/office/drawing/2014/chart" uri="{C3380CC4-5D6E-409C-BE32-E72D297353CC}">
              <c16:uniqueId val="{00000001-5037-40D5-8873-45895EF7C6C4}"/>
            </c:ext>
          </c:extLst>
        </c:ser>
        <c:dLbls>
          <c:showLegendKey val="0"/>
          <c:showVal val="0"/>
          <c:showCatName val="0"/>
          <c:showSerName val="0"/>
          <c:showPercent val="0"/>
          <c:showBubbleSize val="0"/>
        </c:dLbls>
        <c:marker val="1"/>
        <c:smooth val="0"/>
        <c:axId val="137286120"/>
        <c:axId val="137286512"/>
      </c:lineChart>
      <c:dateAx>
        <c:axId val="137286120"/>
        <c:scaling>
          <c:orientation val="minMax"/>
        </c:scaling>
        <c:delete val="1"/>
        <c:axPos val="b"/>
        <c:numFmt formatCode="&quot;H&quot;yy" sourceLinked="1"/>
        <c:majorTickMark val="none"/>
        <c:minorTickMark val="none"/>
        <c:tickLblPos val="none"/>
        <c:crossAx val="137286512"/>
        <c:crosses val="autoZero"/>
        <c:auto val="1"/>
        <c:lblOffset val="100"/>
        <c:baseTimeUnit val="years"/>
      </c:dateAx>
      <c:valAx>
        <c:axId val="13728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286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80.25</c:v>
                </c:pt>
                <c:pt idx="1">
                  <c:v>79.25</c:v>
                </c:pt>
                <c:pt idx="2">
                  <c:v>100.39</c:v>
                </c:pt>
                <c:pt idx="3">
                  <c:v>80.73</c:v>
                </c:pt>
                <c:pt idx="4">
                  <c:v>95.56</c:v>
                </c:pt>
              </c:numCache>
            </c:numRef>
          </c:val>
          <c:extLst xmlns:c16r2="http://schemas.microsoft.com/office/drawing/2015/06/chart">
            <c:ext xmlns:c16="http://schemas.microsoft.com/office/drawing/2014/chart" uri="{C3380CC4-5D6E-409C-BE32-E72D297353CC}">
              <c16:uniqueId val="{00000000-5440-40D4-A21B-ABBFBF842C10}"/>
            </c:ext>
          </c:extLst>
        </c:ser>
        <c:dLbls>
          <c:showLegendKey val="0"/>
          <c:showVal val="0"/>
          <c:showCatName val="0"/>
          <c:showSerName val="0"/>
          <c:showPercent val="0"/>
          <c:showBubbleSize val="0"/>
        </c:dLbls>
        <c:gapWidth val="150"/>
        <c:axId val="683082232"/>
        <c:axId val="683075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40-40D4-A21B-ABBFBF842C10}"/>
            </c:ext>
          </c:extLst>
        </c:ser>
        <c:dLbls>
          <c:showLegendKey val="0"/>
          <c:showVal val="0"/>
          <c:showCatName val="0"/>
          <c:showSerName val="0"/>
          <c:showPercent val="0"/>
          <c:showBubbleSize val="0"/>
        </c:dLbls>
        <c:marker val="1"/>
        <c:smooth val="0"/>
        <c:axId val="683082232"/>
        <c:axId val="683075960"/>
      </c:lineChart>
      <c:dateAx>
        <c:axId val="683082232"/>
        <c:scaling>
          <c:orientation val="minMax"/>
        </c:scaling>
        <c:delete val="1"/>
        <c:axPos val="b"/>
        <c:numFmt formatCode="&quot;H&quot;yy" sourceLinked="1"/>
        <c:majorTickMark val="none"/>
        <c:minorTickMark val="none"/>
        <c:tickLblPos val="none"/>
        <c:crossAx val="683075960"/>
        <c:crosses val="autoZero"/>
        <c:auto val="1"/>
        <c:lblOffset val="100"/>
        <c:baseTimeUnit val="years"/>
      </c:dateAx>
      <c:valAx>
        <c:axId val="683075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308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AC3-463A-B62D-7769688DD701}"/>
            </c:ext>
          </c:extLst>
        </c:ser>
        <c:dLbls>
          <c:showLegendKey val="0"/>
          <c:showVal val="0"/>
          <c:showCatName val="0"/>
          <c:showSerName val="0"/>
          <c:showPercent val="0"/>
          <c:showBubbleSize val="0"/>
        </c:dLbls>
        <c:gapWidth val="150"/>
        <c:axId val="683077920"/>
        <c:axId val="683078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C3-463A-B62D-7769688DD701}"/>
            </c:ext>
          </c:extLst>
        </c:ser>
        <c:dLbls>
          <c:showLegendKey val="0"/>
          <c:showVal val="0"/>
          <c:showCatName val="0"/>
          <c:showSerName val="0"/>
          <c:showPercent val="0"/>
          <c:showBubbleSize val="0"/>
        </c:dLbls>
        <c:marker val="1"/>
        <c:smooth val="0"/>
        <c:axId val="683077920"/>
        <c:axId val="683078312"/>
      </c:lineChart>
      <c:dateAx>
        <c:axId val="683077920"/>
        <c:scaling>
          <c:orientation val="minMax"/>
        </c:scaling>
        <c:delete val="1"/>
        <c:axPos val="b"/>
        <c:numFmt formatCode="&quot;H&quot;yy" sourceLinked="1"/>
        <c:majorTickMark val="none"/>
        <c:minorTickMark val="none"/>
        <c:tickLblPos val="none"/>
        <c:crossAx val="683078312"/>
        <c:crosses val="autoZero"/>
        <c:auto val="1"/>
        <c:lblOffset val="100"/>
        <c:baseTimeUnit val="years"/>
      </c:dateAx>
      <c:valAx>
        <c:axId val="683078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307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F93-4BA0-8A3F-79B78585FC34}"/>
            </c:ext>
          </c:extLst>
        </c:ser>
        <c:dLbls>
          <c:showLegendKey val="0"/>
          <c:showVal val="0"/>
          <c:showCatName val="0"/>
          <c:showSerName val="0"/>
          <c:showPercent val="0"/>
          <c:showBubbleSize val="0"/>
        </c:dLbls>
        <c:gapWidth val="150"/>
        <c:axId val="683081448"/>
        <c:axId val="68308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93-4BA0-8A3F-79B78585FC34}"/>
            </c:ext>
          </c:extLst>
        </c:ser>
        <c:dLbls>
          <c:showLegendKey val="0"/>
          <c:showVal val="0"/>
          <c:showCatName val="0"/>
          <c:showSerName val="0"/>
          <c:showPercent val="0"/>
          <c:showBubbleSize val="0"/>
        </c:dLbls>
        <c:marker val="1"/>
        <c:smooth val="0"/>
        <c:axId val="683081448"/>
        <c:axId val="683082624"/>
      </c:lineChart>
      <c:dateAx>
        <c:axId val="683081448"/>
        <c:scaling>
          <c:orientation val="minMax"/>
        </c:scaling>
        <c:delete val="1"/>
        <c:axPos val="b"/>
        <c:numFmt formatCode="&quot;H&quot;yy" sourceLinked="1"/>
        <c:majorTickMark val="none"/>
        <c:minorTickMark val="none"/>
        <c:tickLblPos val="none"/>
        <c:crossAx val="683082624"/>
        <c:crosses val="autoZero"/>
        <c:auto val="1"/>
        <c:lblOffset val="100"/>
        <c:baseTimeUnit val="years"/>
      </c:dateAx>
      <c:valAx>
        <c:axId val="68308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308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234-4683-B4FC-1D59103789A1}"/>
            </c:ext>
          </c:extLst>
        </c:ser>
        <c:dLbls>
          <c:showLegendKey val="0"/>
          <c:showVal val="0"/>
          <c:showCatName val="0"/>
          <c:showSerName val="0"/>
          <c:showPercent val="0"/>
          <c:showBubbleSize val="0"/>
        </c:dLbls>
        <c:gapWidth val="150"/>
        <c:axId val="683088504"/>
        <c:axId val="683089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34-4683-B4FC-1D59103789A1}"/>
            </c:ext>
          </c:extLst>
        </c:ser>
        <c:dLbls>
          <c:showLegendKey val="0"/>
          <c:showVal val="0"/>
          <c:showCatName val="0"/>
          <c:showSerName val="0"/>
          <c:showPercent val="0"/>
          <c:showBubbleSize val="0"/>
        </c:dLbls>
        <c:marker val="1"/>
        <c:smooth val="0"/>
        <c:axId val="683088504"/>
        <c:axId val="683089288"/>
      </c:lineChart>
      <c:dateAx>
        <c:axId val="683088504"/>
        <c:scaling>
          <c:orientation val="minMax"/>
        </c:scaling>
        <c:delete val="1"/>
        <c:axPos val="b"/>
        <c:numFmt formatCode="&quot;H&quot;yy" sourceLinked="1"/>
        <c:majorTickMark val="none"/>
        <c:minorTickMark val="none"/>
        <c:tickLblPos val="none"/>
        <c:crossAx val="683089288"/>
        <c:crosses val="autoZero"/>
        <c:auto val="1"/>
        <c:lblOffset val="100"/>
        <c:baseTimeUnit val="years"/>
      </c:dateAx>
      <c:valAx>
        <c:axId val="68308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3088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D3E-4C8C-A143-D4949C0584D7}"/>
            </c:ext>
          </c:extLst>
        </c:ser>
        <c:dLbls>
          <c:showLegendKey val="0"/>
          <c:showVal val="0"/>
          <c:showCatName val="0"/>
          <c:showSerName val="0"/>
          <c:showPercent val="0"/>
          <c:showBubbleSize val="0"/>
        </c:dLbls>
        <c:gapWidth val="150"/>
        <c:axId val="599944536"/>
        <c:axId val="59993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D3E-4C8C-A143-D4949C0584D7}"/>
            </c:ext>
          </c:extLst>
        </c:ser>
        <c:dLbls>
          <c:showLegendKey val="0"/>
          <c:showVal val="0"/>
          <c:showCatName val="0"/>
          <c:showSerName val="0"/>
          <c:showPercent val="0"/>
          <c:showBubbleSize val="0"/>
        </c:dLbls>
        <c:marker val="1"/>
        <c:smooth val="0"/>
        <c:axId val="599944536"/>
        <c:axId val="599939440"/>
      </c:lineChart>
      <c:dateAx>
        <c:axId val="599944536"/>
        <c:scaling>
          <c:orientation val="minMax"/>
        </c:scaling>
        <c:delete val="1"/>
        <c:axPos val="b"/>
        <c:numFmt formatCode="&quot;H&quot;yy" sourceLinked="1"/>
        <c:majorTickMark val="none"/>
        <c:minorTickMark val="none"/>
        <c:tickLblPos val="none"/>
        <c:crossAx val="599939440"/>
        <c:crosses val="autoZero"/>
        <c:auto val="1"/>
        <c:lblOffset val="100"/>
        <c:baseTimeUnit val="years"/>
      </c:dateAx>
      <c:valAx>
        <c:axId val="59993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944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392.31</c:v>
                </c:pt>
                <c:pt idx="1">
                  <c:v>216.74</c:v>
                </c:pt>
                <c:pt idx="2" formatCode="#,##0.00;&quot;△&quot;#,##0.00">
                  <c:v>0</c:v>
                </c:pt>
                <c:pt idx="3">
                  <c:v>0.02</c:v>
                </c:pt>
                <c:pt idx="4">
                  <c:v>3.09</c:v>
                </c:pt>
              </c:numCache>
            </c:numRef>
          </c:val>
          <c:extLst xmlns:c16r2="http://schemas.microsoft.com/office/drawing/2015/06/chart">
            <c:ext xmlns:c16="http://schemas.microsoft.com/office/drawing/2014/chart" uri="{C3380CC4-5D6E-409C-BE32-E72D297353CC}">
              <c16:uniqueId val="{00000000-0470-4ADC-8B9B-BABD521DE0B4}"/>
            </c:ext>
          </c:extLst>
        </c:ser>
        <c:dLbls>
          <c:showLegendKey val="0"/>
          <c:showVal val="0"/>
          <c:showCatName val="0"/>
          <c:showSerName val="0"/>
          <c:showPercent val="0"/>
          <c:showBubbleSize val="0"/>
        </c:dLbls>
        <c:gapWidth val="150"/>
        <c:axId val="599939832"/>
        <c:axId val="59994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421.25</c:v>
                </c:pt>
              </c:numCache>
            </c:numRef>
          </c:val>
          <c:smooth val="0"/>
          <c:extLst xmlns:c16r2="http://schemas.microsoft.com/office/drawing/2015/06/chart">
            <c:ext xmlns:c16="http://schemas.microsoft.com/office/drawing/2014/chart" uri="{C3380CC4-5D6E-409C-BE32-E72D297353CC}">
              <c16:uniqueId val="{00000001-0470-4ADC-8B9B-BABD521DE0B4}"/>
            </c:ext>
          </c:extLst>
        </c:ser>
        <c:dLbls>
          <c:showLegendKey val="0"/>
          <c:showVal val="0"/>
          <c:showCatName val="0"/>
          <c:showSerName val="0"/>
          <c:showPercent val="0"/>
          <c:showBubbleSize val="0"/>
        </c:dLbls>
        <c:marker val="1"/>
        <c:smooth val="0"/>
        <c:axId val="599939832"/>
        <c:axId val="599941008"/>
      </c:lineChart>
      <c:dateAx>
        <c:axId val="599939832"/>
        <c:scaling>
          <c:orientation val="minMax"/>
        </c:scaling>
        <c:delete val="1"/>
        <c:axPos val="b"/>
        <c:numFmt formatCode="&quot;H&quot;yy" sourceLinked="1"/>
        <c:majorTickMark val="none"/>
        <c:minorTickMark val="none"/>
        <c:tickLblPos val="none"/>
        <c:crossAx val="599941008"/>
        <c:crosses val="autoZero"/>
        <c:auto val="1"/>
        <c:lblOffset val="100"/>
        <c:baseTimeUnit val="years"/>
      </c:dateAx>
      <c:valAx>
        <c:axId val="59994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93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64.87</c:v>
                </c:pt>
                <c:pt idx="1">
                  <c:v>63.32</c:v>
                </c:pt>
                <c:pt idx="2">
                  <c:v>63.92</c:v>
                </c:pt>
                <c:pt idx="3">
                  <c:v>60.35</c:v>
                </c:pt>
                <c:pt idx="4">
                  <c:v>70.760000000000005</c:v>
                </c:pt>
              </c:numCache>
            </c:numRef>
          </c:val>
          <c:extLst xmlns:c16r2="http://schemas.microsoft.com/office/drawing/2015/06/chart">
            <c:ext xmlns:c16="http://schemas.microsoft.com/office/drawing/2014/chart" uri="{C3380CC4-5D6E-409C-BE32-E72D297353CC}">
              <c16:uniqueId val="{00000000-4091-46F9-A61F-7AD9659978FA}"/>
            </c:ext>
          </c:extLst>
        </c:ser>
        <c:dLbls>
          <c:showLegendKey val="0"/>
          <c:showVal val="0"/>
          <c:showCatName val="0"/>
          <c:showSerName val="0"/>
          <c:showPercent val="0"/>
          <c:showBubbleSize val="0"/>
        </c:dLbls>
        <c:gapWidth val="150"/>
        <c:axId val="599943752"/>
        <c:axId val="599940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53.23</c:v>
                </c:pt>
              </c:numCache>
            </c:numRef>
          </c:val>
          <c:smooth val="0"/>
          <c:extLst xmlns:c16r2="http://schemas.microsoft.com/office/drawing/2015/06/chart">
            <c:ext xmlns:c16="http://schemas.microsoft.com/office/drawing/2014/chart" uri="{C3380CC4-5D6E-409C-BE32-E72D297353CC}">
              <c16:uniqueId val="{00000001-4091-46F9-A61F-7AD9659978FA}"/>
            </c:ext>
          </c:extLst>
        </c:ser>
        <c:dLbls>
          <c:showLegendKey val="0"/>
          <c:showVal val="0"/>
          <c:showCatName val="0"/>
          <c:showSerName val="0"/>
          <c:showPercent val="0"/>
          <c:showBubbleSize val="0"/>
        </c:dLbls>
        <c:marker val="1"/>
        <c:smooth val="0"/>
        <c:axId val="599943752"/>
        <c:axId val="599940616"/>
      </c:lineChart>
      <c:dateAx>
        <c:axId val="599943752"/>
        <c:scaling>
          <c:orientation val="minMax"/>
        </c:scaling>
        <c:delete val="1"/>
        <c:axPos val="b"/>
        <c:numFmt formatCode="&quot;H&quot;yy" sourceLinked="1"/>
        <c:majorTickMark val="none"/>
        <c:minorTickMark val="none"/>
        <c:tickLblPos val="none"/>
        <c:crossAx val="599940616"/>
        <c:crosses val="autoZero"/>
        <c:auto val="1"/>
        <c:lblOffset val="100"/>
        <c:baseTimeUnit val="years"/>
      </c:dateAx>
      <c:valAx>
        <c:axId val="59994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943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263.04000000000002</c:v>
                </c:pt>
                <c:pt idx="1">
                  <c:v>268.69</c:v>
                </c:pt>
                <c:pt idx="2">
                  <c:v>266.81</c:v>
                </c:pt>
                <c:pt idx="3">
                  <c:v>283.92</c:v>
                </c:pt>
                <c:pt idx="4">
                  <c:v>241.41</c:v>
                </c:pt>
              </c:numCache>
            </c:numRef>
          </c:val>
          <c:extLst xmlns:c16r2="http://schemas.microsoft.com/office/drawing/2015/06/chart">
            <c:ext xmlns:c16="http://schemas.microsoft.com/office/drawing/2014/chart" uri="{C3380CC4-5D6E-409C-BE32-E72D297353CC}">
              <c16:uniqueId val="{00000000-C1CB-43F2-8D19-18E6B51696CF}"/>
            </c:ext>
          </c:extLst>
        </c:ser>
        <c:dLbls>
          <c:showLegendKey val="0"/>
          <c:showVal val="0"/>
          <c:showCatName val="0"/>
          <c:showSerName val="0"/>
          <c:showPercent val="0"/>
          <c:showBubbleSize val="0"/>
        </c:dLbls>
        <c:gapWidth val="150"/>
        <c:axId val="599943360"/>
        <c:axId val="59994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283.3</c:v>
                </c:pt>
              </c:numCache>
            </c:numRef>
          </c:val>
          <c:smooth val="0"/>
          <c:extLst xmlns:c16r2="http://schemas.microsoft.com/office/drawing/2015/06/chart">
            <c:ext xmlns:c16="http://schemas.microsoft.com/office/drawing/2014/chart" uri="{C3380CC4-5D6E-409C-BE32-E72D297353CC}">
              <c16:uniqueId val="{00000001-C1CB-43F2-8D19-18E6B51696CF}"/>
            </c:ext>
          </c:extLst>
        </c:ser>
        <c:dLbls>
          <c:showLegendKey val="0"/>
          <c:showVal val="0"/>
          <c:showCatName val="0"/>
          <c:showSerName val="0"/>
          <c:showPercent val="0"/>
          <c:showBubbleSize val="0"/>
        </c:dLbls>
        <c:marker val="1"/>
        <c:smooth val="0"/>
        <c:axId val="599943360"/>
        <c:axId val="599944144"/>
      </c:lineChart>
      <c:dateAx>
        <c:axId val="599943360"/>
        <c:scaling>
          <c:orientation val="minMax"/>
        </c:scaling>
        <c:delete val="1"/>
        <c:axPos val="b"/>
        <c:numFmt formatCode="&quot;H&quot;yy" sourceLinked="1"/>
        <c:majorTickMark val="none"/>
        <c:minorTickMark val="none"/>
        <c:tickLblPos val="none"/>
        <c:crossAx val="599944144"/>
        <c:crosses val="autoZero"/>
        <c:auto val="1"/>
        <c:lblOffset val="100"/>
        <c:baseTimeUnit val="years"/>
      </c:dateAx>
      <c:valAx>
        <c:axId val="59994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94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49"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秋田県　由利本荘市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tr">
        <f>データ!$M$6</f>
        <v>非設置</v>
      </c>
      <c r="AE8" s="73"/>
      <c r="AF8" s="73"/>
      <c r="AG8" s="73"/>
      <c r="AH8" s="73"/>
      <c r="AI8" s="73"/>
      <c r="AJ8" s="73"/>
      <c r="AK8" s="3"/>
      <c r="AL8" s="69">
        <f>データ!S6</f>
        <v>76183</v>
      </c>
      <c r="AM8" s="69"/>
      <c r="AN8" s="69"/>
      <c r="AO8" s="69"/>
      <c r="AP8" s="69"/>
      <c r="AQ8" s="69"/>
      <c r="AR8" s="69"/>
      <c r="AS8" s="69"/>
      <c r="AT8" s="68">
        <f>データ!T6</f>
        <v>1209.5899999999999</v>
      </c>
      <c r="AU8" s="68"/>
      <c r="AV8" s="68"/>
      <c r="AW8" s="68"/>
      <c r="AX8" s="68"/>
      <c r="AY8" s="68"/>
      <c r="AZ8" s="68"/>
      <c r="BA8" s="68"/>
      <c r="BB8" s="68">
        <f>データ!U6</f>
        <v>62.98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0.51</v>
      </c>
      <c r="Q10" s="68"/>
      <c r="R10" s="68"/>
      <c r="S10" s="68"/>
      <c r="T10" s="68"/>
      <c r="U10" s="68"/>
      <c r="V10" s="68"/>
      <c r="W10" s="68">
        <f>データ!Q6</f>
        <v>100</v>
      </c>
      <c r="X10" s="68"/>
      <c r="Y10" s="68"/>
      <c r="Z10" s="68"/>
      <c r="AA10" s="68"/>
      <c r="AB10" s="68"/>
      <c r="AC10" s="68"/>
      <c r="AD10" s="69">
        <f>データ!R6</f>
        <v>3333</v>
      </c>
      <c r="AE10" s="69"/>
      <c r="AF10" s="69"/>
      <c r="AG10" s="69"/>
      <c r="AH10" s="69"/>
      <c r="AI10" s="69"/>
      <c r="AJ10" s="69"/>
      <c r="AK10" s="2"/>
      <c r="AL10" s="69">
        <f>データ!V6</f>
        <v>385</v>
      </c>
      <c r="AM10" s="69"/>
      <c r="AN10" s="69"/>
      <c r="AO10" s="69"/>
      <c r="AP10" s="69"/>
      <c r="AQ10" s="69"/>
      <c r="AR10" s="69"/>
      <c r="AS10" s="69"/>
      <c r="AT10" s="68">
        <f>データ!W6</f>
        <v>0.01</v>
      </c>
      <c r="AU10" s="68"/>
      <c r="AV10" s="68"/>
      <c r="AW10" s="68"/>
      <c r="AX10" s="68"/>
      <c r="AY10" s="68"/>
      <c r="AZ10" s="68"/>
      <c r="BA10" s="68"/>
      <c r="BB10" s="68">
        <f>データ!X6</f>
        <v>38500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117</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【307.23】</v>
      </c>
      <c r="I86" s="26" t="str">
        <f>データ!CA6</f>
        <v>【59.98】</v>
      </c>
      <c r="J86" s="26" t="str">
        <f>データ!CL6</f>
        <v>【272.98】</v>
      </c>
      <c r="K86" s="26" t="str">
        <f>データ!CW6</f>
        <v>【58.71】</v>
      </c>
      <c r="L86" s="26" t="str">
        <f>データ!DH6</f>
        <v>【79.51】</v>
      </c>
      <c r="M86" s="26" t="s">
        <v>44</v>
      </c>
      <c r="N86" s="26" t="s">
        <v>44</v>
      </c>
      <c r="O86" s="26" t="str">
        <f>データ!EO6</f>
        <v>【-】</v>
      </c>
    </row>
  </sheetData>
  <sheetProtection algorithmName="SHA-512" hashValue="8M1soLxAKG/YkrlejGFcJwyGLXdOZW6V6GBu5mZlX+lPXXP2fXnzHRWUJy5cTSjpTNrtv2fKm/8mQyFcfzLEag==" saltValue="IVqJvIsllHZfRov8IRbzz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52108</v>
      </c>
      <c r="D6" s="33">
        <f t="shared" si="3"/>
        <v>47</v>
      </c>
      <c r="E6" s="33">
        <f t="shared" si="3"/>
        <v>18</v>
      </c>
      <c r="F6" s="33">
        <f t="shared" si="3"/>
        <v>0</v>
      </c>
      <c r="G6" s="33">
        <f t="shared" si="3"/>
        <v>0</v>
      </c>
      <c r="H6" s="33" t="str">
        <f t="shared" si="3"/>
        <v>秋田県　由利本荘市</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0.51</v>
      </c>
      <c r="Q6" s="34">
        <f t="shared" si="3"/>
        <v>100</v>
      </c>
      <c r="R6" s="34">
        <f t="shared" si="3"/>
        <v>3333</v>
      </c>
      <c r="S6" s="34">
        <f t="shared" si="3"/>
        <v>76183</v>
      </c>
      <c r="T6" s="34">
        <f t="shared" si="3"/>
        <v>1209.5899999999999</v>
      </c>
      <c r="U6" s="34">
        <f t="shared" si="3"/>
        <v>62.98</v>
      </c>
      <c r="V6" s="34">
        <f t="shared" si="3"/>
        <v>385</v>
      </c>
      <c r="W6" s="34">
        <f t="shared" si="3"/>
        <v>0.01</v>
      </c>
      <c r="X6" s="34">
        <f t="shared" si="3"/>
        <v>38500</v>
      </c>
      <c r="Y6" s="35">
        <f>IF(Y7="",NA(),Y7)</f>
        <v>80.25</v>
      </c>
      <c r="Z6" s="35">
        <f t="shared" ref="Z6:AH6" si="4">IF(Z7="",NA(),Z7)</f>
        <v>79.25</v>
      </c>
      <c r="AA6" s="35">
        <f t="shared" si="4"/>
        <v>100.39</v>
      </c>
      <c r="AB6" s="35">
        <f t="shared" si="4"/>
        <v>80.73</v>
      </c>
      <c r="AC6" s="35">
        <f t="shared" si="4"/>
        <v>95.56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392.31</v>
      </c>
      <c r="BG6" s="35">
        <f t="shared" ref="BG6:BO6" si="7">IF(BG7="",NA(),BG7)</f>
        <v>216.74</v>
      </c>
      <c r="BH6" s="34">
        <f t="shared" si="7"/>
        <v>0</v>
      </c>
      <c r="BI6" s="35">
        <f t="shared" si="7"/>
        <v>0.02</v>
      </c>
      <c r="BJ6" s="35">
        <f t="shared" si="7"/>
        <v>3.09</v>
      </c>
      <c r="BK6" s="35">
        <f t="shared" si="7"/>
        <v>392.19</v>
      </c>
      <c r="BL6" s="35">
        <f t="shared" si="7"/>
        <v>413.5</v>
      </c>
      <c r="BM6" s="35">
        <f t="shared" si="7"/>
        <v>407.42</v>
      </c>
      <c r="BN6" s="35">
        <f t="shared" si="7"/>
        <v>386.46</v>
      </c>
      <c r="BO6" s="35">
        <f t="shared" si="7"/>
        <v>421.25</v>
      </c>
      <c r="BP6" s="34" t="str">
        <f>IF(BP7="","",IF(BP7="-","【-】","【"&amp;SUBSTITUTE(TEXT(BP7,"#,##0.00"),"-","△")&amp;"】"))</f>
        <v>【307.23】</v>
      </c>
      <c r="BQ6" s="35">
        <f>IF(BQ7="",NA(),BQ7)</f>
        <v>64.87</v>
      </c>
      <c r="BR6" s="35">
        <f t="shared" ref="BR6:BZ6" si="8">IF(BR7="",NA(),BR7)</f>
        <v>63.32</v>
      </c>
      <c r="BS6" s="35">
        <f t="shared" si="8"/>
        <v>63.92</v>
      </c>
      <c r="BT6" s="35">
        <f t="shared" si="8"/>
        <v>60.35</v>
      </c>
      <c r="BU6" s="35">
        <f t="shared" si="8"/>
        <v>70.760000000000005</v>
      </c>
      <c r="BV6" s="35">
        <f t="shared" si="8"/>
        <v>57.03</v>
      </c>
      <c r="BW6" s="35">
        <f t="shared" si="8"/>
        <v>55.84</v>
      </c>
      <c r="BX6" s="35">
        <f t="shared" si="8"/>
        <v>57.08</v>
      </c>
      <c r="BY6" s="35">
        <f t="shared" si="8"/>
        <v>55.85</v>
      </c>
      <c r="BZ6" s="35">
        <f t="shared" si="8"/>
        <v>53.23</v>
      </c>
      <c r="CA6" s="34" t="str">
        <f>IF(CA7="","",IF(CA7="-","【-】","【"&amp;SUBSTITUTE(TEXT(CA7,"#,##0.00"),"-","△")&amp;"】"))</f>
        <v>【59.98】</v>
      </c>
      <c r="CB6" s="35">
        <f>IF(CB7="",NA(),CB7)</f>
        <v>263.04000000000002</v>
      </c>
      <c r="CC6" s="35">
        <f t="shared" ref="CC6:CK6" si="9">IF(CC7="",NA(),CC7)</f>
        <v>268.69</v>
      </c>
      <c r="CD6" s="35">
        <f t="shared" si="9"/>
        <v>266.81</v>
      </c>
      <c r="CE6" s="35">
        <f t="shared" si="9"/>
        <v>283.92</v>
      </c>
      <c r="CF6" s="35">
        <f t="shared" si="9"/>
        <v>241.41</v>
      </c>
      <c r="CG6" s="35">
        <f t="shared" si="9"/>
        <v>283.73</v>
      </c>
      <c r="CH6" s="35">
        <f t="shared" si="9"/>
        <v>287.57</v>
      </c>
      <c r="CI6" s="35">
        <f t="shared" si="9"/>
        <v>286.86</v>
      </c>
      <c r="CJ6" s="35">
        <f t="shared" si="9"/>
        <v>287.91000000000003</v>
      </c>
      <c r="CK6" s="35">
        <f t="shared" si="9"/>
        <v>283.3</v>
      </c>
      <c r="CL6" s="34" t="str">
        <f>IF(CL7="","",IF(CL7="-","【-】","【"&amp;SUBSTITUTE(TEXT(CL7,"#,##0.00"),"-","△")&amp;"】"))</f>
        <v>【272.98】</v>
      </c>
      <c r="CM6" s="35">
        <f>IF(CM7="",NA(),CM7)</f>
        <v>101.16</v>
      </c>
      <c r="CN6" s="35">
        <f t="shared" ref="CN6:CV6" si="10">IF(CN7="",NA(),CN7)</f>
        <v>53.33</v>
      </c>
      <c r="CO6" s="35">
        <f t="shared" si="10"/>
        <v>52.73</v>
      </c>
      <c r="CP6" s="35">
        <f t="shared" si="10"/>
        <v>53.33</v>
      </c>
      <c r="CQ6" s="35">
        <f t="shared" si="10"/>
        <v>49.09</v>
      </c>
      <c r="CR6" s="35">
        <f t="shared" si="10"/>
        <v>58.25</v>
      </c>
      <c r="CS6" s="35">
        <f t="shared" si="10"/>
        <v>61.55</v>
      </c>
      <c r="CT6" s="35">
        <f t="shared" si="10"/>
        <v>57.22</v>
      </c>
      <c r="CU6" s="35">
        <f t="shared" si="10"/>
        <v>54.93</v>
      </c>
      <c r="CV6" s="35">
        <f t="shared" si="10"/>
        <v>55.96</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67.290000000000006</v>
      </c>
      <c r="DF6" s="35">
        <f t="shared" si="11"/>
        <v>65.569999999999993</v>
      </c>
      <c r="DG6" s="35">
        <f t="shared" si="11"/>
        <v>60.12</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52108</v>
      </c>
      <c r="D7" s="37">
        <v>47</v>
      </c>
      <c r="E7" s="37">
        <v>18</v>
      </c>
      <c r="F7" s="37">
        <v>0</v>
      </c>
      <c r="G7" s="37">
        <v>0</v>
      </c>
      <c r="H7" s="37" t="s">
        <v>98</v>
      </c>
      <c r="I7" s="37" t="s">
        <v>99</v>
      </c>
      <c r="J7" s="37" t="s">
        <v>100</v>
      </c>
      <c r="K7" s="37" t="s">
        <v>101</v>
      </c>
      <c r="L7" s="37" t="s">
        <v>102</v>
      </c>
      <c r="M7" s="37" t="s">
        <v>103</v>
      </c>
      <c r="N7" s="38" t="s">
        <v>104</v>
      </c>
      <c r="O7" s="38" t="s">
        <v>105</v>
      </c>
      <c r="P7" s="38">
        <v>0.51</v>
      </c>
      <c r="Q7" s="38">
        <v>100</v>
      </c>
      <c r="R7" s="38">
        <v>3333</v>
      </c>
      <c r="S7" s="38">
        <v>76183</v>
      </c>
      <c r="T7" s="38">
        <v>1209.5899999999999</v>
      </c>
      <c r="U7" s="38">
        <v>62.98</v>
      </c>
      <c r="V7" s="38">
        <v>385</v>
      </c>
      <c r="W7" s="38">
        <v>0.01</v>
      </c>
      <c r="X7" s="38">
        <v>38500</v>
      </c>
      <c r="Y7" s="38">
        <v>80.25</v>
      </c>
      <c r="Z7" s="38">
        <v>79.25</v>
      </c>
      <c r="AA7" s="38">
        <v>100.39</v>
      </c>
      <c r="AB7" s="38">
        <v>80.73</v>
      </c>
      <c r="AC7" s="38">
        <v>95.56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392.31</v>
      </c>
      <c r="BG7" s="38">
        <v>216.74</v>
      </c>
      <c r="BH7" s="38">
        <v>0</v>
      </c>
      <c r="BI7" s="38">
        <v>0.02</v>
      </c>
      <c r="BJ7" s="38">
        <v>3.09</v>
      </c>
      <c r="BK7" s="38">
        <v>392.19</v>
      </c>
      <c r="BL7" s="38">
        <v>413.5</v>
      </c>
      <c r="BM7" s="38">
        <v>407.42</v>
      </c>
      <c r="BN7" s="38">
        <v>386.46</v>
      </c>
      <c r="BO7" s="38">
        <v>421.25</v>
      </c>
      <c r="BP7" s="38">
        <v>307.23</v>
      </c>
      <c r="BQ7" s="38">
        <v>64.87</v>
      </c>
      <c r="BR7" s="38">
        <v>63.32</v>
      </c>
      <c r="BS7" s="38">
        <v>63.92</v>
      </c>
      <c r="BT7" s="38">
        <v>60.35</v>
      </c>
      <c r="BU7" s="38">
        <v>70.760000000000005</v>
      </c>
      <c r="BV7" s="38">
        <v>57.03</v>
      </c>
      <c r="BW7" s="38">
        <v>55.84</v>
      </c>
      <c r="BX7" s="38">
        <v>57.08</v>
      </c>
      <c r="BY7" s="38">
        <v>55.85</v>
      </c>
      <c r="BZ7" s="38">
        <v>53.23</v>
      </c>
      <c r="CA7" s="38">
        <v>59.98</v>
      </c>
      <c r="CB7" s="38">
        <v>263.04000000000002</v>
      </c>
      <c r="CC7" s="38">
        <v>268.69</v>
      </c>
      <c r="CD7" s="38">
        <v>266.81</v>
      </c>
      <c r="CE7" s="38">
        <v>283.92</v>
      </c>
      <c r="CF7" s="38">
        <v>241.41</v>
      </c>
      <c r="CG7" s="38">
        <v>283.73</v>
      </c>
      <c r="CH7" s="38">
        <v>287.57</v>
      </c>
      <c r="CI7" s="38">
        <v>286.86</v>
      </c>
      <c r="CJ7" s="38">
        <v>287.91000000000003</v>
      </c>
      <c r="CK7" s="38">
        <v>283.3</v>
      </c>
      <c r="CL7" s="38">
        <v>272.98</v>
      </c>
      <c r="CM7" s="38">
        <v>101.16</v>
      </c>
      <c r="CN7" s="38">
        <v>53.33</v>
      </c>
      <c r="CO7" s="38">
        <v>52.73</v>
      </c>
      <c r="CP7" s="38">
        <v>53.33</v>
      </c>
      <c r="CQ7" s="38">
        <v>49.09</v>
      </c>
      <c r="CR7" s="38">
        <v>58.25</v>
      </c>
      <c r="CS7" s="38">
        <v>61.55</v>
      </c>
      <c r="CT7" s="38">
        <v>57.22</v>
      </c>
      <c r="CU7" s="38">
        <v>54.93</v>
      </c>
      <c r="CV7" s="38">
        <v>55.96</v>
      </c>
      <c r="CW7" s="38">
        <v>58.71</v>
      </c>
      <c r="CX7" s="38">
        <v>100</v>
      </c>
      <c r="CY7" s="38">
        <v>100</v>
      </c>
      <c r="CZ7" s="38">
        <v>100</v>
      </c>
      <c r="DA7" s="38">
        <v>100</v>
      </c>
      <c r="DB7" s="38">
        <v>100</v>
      </c>
      <c r="DC7" s="38">
        <v>68.150000000000006</v>
      </c>
      <c r="DD7" s="38">
        <v>67.489999999999995</v>
      </c>
      <c r="DE7" s="38">
        <v>67.290000000000006</v>
      </c>
      <c r="DF7" s="38">
        <v>65.569999999999993</v>
      </c>
      <c r="DG7" s="38">
        <v>60.12</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井島　智樹</cp:lastModifiedBy>
  <dcterms:created xsi:type="dcterms:W3CDTF">2020-12-04T03:15:38Z</dcterms:created>
  <dcterms:modified xsi:type="dcterms:W3CDTF">2021-01-27T09:02:03Z</dcterms:modified>
  <cp:category/>
</cp:coreProperties>
</file>