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hhpfi01\由利本荘市\8000000000-企業局\8005000000-企業局\8005050000-企業局管理課\20 経理班\80 下水道事業\09.経営比較分析表\【R1年度決算】R3.1経営比較分析表\【経営比較分析表】2019_052108_47_1718\"/>
    </mc:Choice>
  </mc:AlternateContent>
  <workbookProtection workbookAlgorithmName="SHA-512" workbookHashValue="dyv8lVF1hPR4B4a25usy/tZwLB+2KaFlCoZiH3pBGVwknRYfXbqp/RGOw6TIkPdqXFBl4ZLYo4xweeAVobWwKw==" workbookSaltValue="XYxuFOwYjgqF+DTpMputGA==" workbookSpinCount="100000" lockStructure="1"/>
  <bookViews>
    <workbookView xWindow="0" yWindow="0" windowWidth="20490" windowHeight="775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<sst xmlns="http://schemas.openxmlformats.org/spreadsheetml/2006/main" count="236" uniqueCount="120">
  <si>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</si>
  <si>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</si>
  <si>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</si>
  <si>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</si>
  <si>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</si>
  <si>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</si>
  <si>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</si>
  <si>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</si>
  <si>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</si>
  <si>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</si>
  <si>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</si>
  <si>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</si>
  <si>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</si>
  <si>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</si>
  <si>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</si>
  <si>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</si>
  <si>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</si>
  <si>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</si>
  <si>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</si>
  <si>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</si>
  <si>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</si>
  <si>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</si>
  <si>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</si>
  <si>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</si>
  <si>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</si>
  <si>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</si>
  <si>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</si>
  <si>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</si>
  <si>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</si>
  <si>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</si>
  <si>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</si>
  <si>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</si>
  <si>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</si>
  <si>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</si>
  <si>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</si>
  <si>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</si>
  <si>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</si>
  <si>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</si>
  <si>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</si>
  <si>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</si>
  <si>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</si>
  <si>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</si>
  <si>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</si>
  <si>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</si>
  <si>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</si>
  <si>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</si>
  <si>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</si>
  <si>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</si>
  <si>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</si>
  <si>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</si>
  <si>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</si>
  <si>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</si>
  <si>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</si>
  <si>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</si>
  <si>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</si>
  <si>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</si>
  <si>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</si>
  <si>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</si>
  <si>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</si>
  <si>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</si>
  <si>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</si>
  <si>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</si>
  <si>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</si>
  <si>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</si>
  <si>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</si>
  <si>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</si>
  <si>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</si>
  <si>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</si>
  <si>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</si>
  <si>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</si>
  <si>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</si>
  <si>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</si>
  <si>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</si>
  <si>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</si>
  <si>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</si>
  <si>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</si>
  <si>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</si>
  <si>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</si>
  <si>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</si>
  <si>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</si>
  <si>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</si>
  <si>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</si>
  <si>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</si>
  <si>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</si>
  <si>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</si>
  <si>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</si>
  <si>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</si>
  <si>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</si>
  <si>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</si>
  <si>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</si>
  <si>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</si>
  <si>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</si>
  <si>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</si>
  <si>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</si>
  <si>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</si>
  <si>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</si>
  <si>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</si>
  <si>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</si>
  <si>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由利本荘市</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</si>
  <si>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</si>
  <si>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</si>
  <si>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</si>
  <si>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</si>
  <si>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</si>
  <si>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</si>
  <si>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</si>
  <si>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</si>
  <si>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</si>
  <si>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</si>
  <si>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</si>
  <si>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</si>
  <si>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</si>
  <si>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</si>
  <si>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</si>
  <si>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</si>
  <si>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</si>
  <si>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</si>
  <si>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管渠耐用年数まで至っていないが、将来の改築等を見据え財源を確保しつつ、投資計画に沿った更新を行う必要がある。</t>
    <phoneticPr fontId="4"/>
  </si>
  <si>
    <t>①収益的収支比率は前年度に比較し元金償還の減少により僅かに改善。人口減少による料金収入が減少しているため、今後水洗化率の向上や更なる費用削減を図り経営改善を図っていく必要がある。
④H29以降、分流式下水道に要する経費の増加により改善したものである。今後事業実施の際は、企業債残高の推移を確認しながら事業を行う必要がある。
⑤維持管理費の減少により前年度より改善⑥前年度に比較し、有収水量の減少により改悪。今後も引き続き維持管理費の削減や接続率の向上による有収水量を増加させる取組など経営改善を図る必要がある。
⑧類似団体平均値と比べ劣っているため、今後も引き続き排水設備工事に対する補助金交付や広報掲載等により水洗化率向上に努める。</t>
    <rPh sb="21" eb="23">
      <t>ゲンショウ</t>
    </rPh>
    <rPh sb="26" eb="27">
      <t>ワズ</t>
    </rPh>
    <rPh sb="29" eb="31">
      <t>カイゼン</t>
    </rPh>
    <rPh sb="165" eb="167">
      <t>イジ</t>
    </rPh>
    <rPh sb="167" eb="170">
      <t>カンリヒ</t>
    </rPh>
    <rPh sb="171" eb="173">
      <t>ゲンショウ</t>
    </rPh>
    <rPh sb="181" eb="183">
      <t>カイゼン</t>
    </rPh>
    <rPh sb="197" eb="199">
      <t>ゲンショウ</t>
    </rPh>
    <rPh sb="203" eb="204">
      <t>アク</t>
    </rPh>
    <rPh sb="305" eb="306">
      <t>ナド</t>
    </rPh>
    <phoneticPr fontId="4"/>
  </si>
  <si>
    <t>　人口減少社会を迎え使用料の増加は見込みにくい状況にあるため、施設の老朽化に伴う更新事業が増加することを踏まえると、更新に係る費用と経営状況を的確に把握し、健全・効率的な経営を維持しつつ計画的な施設の更新を行う必要がある。
また、令和2年度より公営企業会計へ移行しており、経営状況を的確に把握し経営改善や経営判断を行いつつ、水洗化率の向上や処理施設の統廃合による維持管理費の削減等を積極的に推進することが必要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</si>
</sst>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DFC2-4990-BAC9-CEA890676A7C}"/>
            </c:ext>
          </c:extLst>
        </c:ser>
        <c:dLbls>
          <c:showLegendKey val="0"/>
          <c:showVal val="0"/>
          <c:showCatName val="0"/>
          <c:showSerName val="0"/>
          <c:showPercent val="0"/>
          <c:showBubbleSize val="0"/>
        </c:dLbls>
        <c:gapWidth val="150"/>
        <c:axId val="678312152"/>
        <c:axId val="678312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0.01</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DFC2-4990-BAC9-CEA890676A7C}"/>
            </c:ext>
          </c:extLst>
        </c:ser>
        <c:dLbls>
          <c:showLegendKey val="0"/>
          <c:showVal val="0"/>
          <c:showCatName val="0"/>
          <c:showSerName val="0"/>
          <c:showPercent val="0"/>
          <c:showBubbleSize val="0"/>
        </c:dLbls>
        <c:marker val="1"/>
        <c:smooth val="0"/>
        <c:axId val="678312152"/>
        <c:axId val="678312544"/>
      </c:lineChart>
      <c:dateAx>
        <c:axId val="678312152"/>
        <c:scaling>
          <c:orientation val="minMax"/>
        </c:scaling>
        <c:delete val="1"/>
        <c:axPos val="b"/>
        <c:numFmt formatCode="&quot;H&quot;yy" sourceLinked="1"/>
        <c:majorTickMark val="none"/>
        <c:minorTickMark val="none"/>
        <c:tickLblPos val="none"/>
        <c:crossAx val="678312544"/>
        <c:crosses val="autoZero"/>
        <c:auto val="1"/>
        <c:lblOffset val="100"/>
        <c:baseTimeUnit val="years"/>
      </c:dateAx>
      <c:valAx>
        <c:axId val="67831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831215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24.68</c:v>
                </c:pt>
                <c:pt idx="1">
                  <c:v>24.68</c:v>
                </c:pt>
                <c:pt idx="2">
                  <c:v>27.27</c:v>
                </c:pt>
                <c:pt idx="3">
                  <c:v>31.88</c:v>
                </c:pt>
                <c:pt idx="4">
                  <c:v>27.54</c:v>
                </c:pt>
              </c:numCache>
            </c:numRef>
          </c:val>
          <c:extLst xmlns:c16r2="http://schemas.microsoft.com/office/drawing/2015/06/chart">
            <c:ext xmlns:c16="http://schemas.microsoft.com/office/drawing/2014/chart" uri="{C3380CC4-5D6E-409C-BE32-E72D297353CC}">
              <c16:uniqueId val="{00000000-21ED-483C-9066-D901AA92EE14}"/>
            </c:ext>
          </c:extLst>
        </c:ser>
        <c:dLbls>
          <c:showLegendKey val="0"/>
          <c:showVal val="0"/>
          <c:showCatName val="0"/>
          <c:showSerName val="0"/>
          <c:showPercent val="0"/>
          <c:showBubbleSize val="0"/>
        </c:dLbls>
        <c:gapWidth val="150"/>
        <c:axId val="434812136"/>
        <c:axId val="434816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34.92</c:v>
                </c:pt>
                <c:pt idx="1">
                  <c:v>36.44</c:v>
                </c:pt>
                <c:pt idx="2">
                  <c:v>34.29</c:v>
                </c:pt>
                <c:pt idx="3">
                  <c:v>35.340000000000003</c:v>
                </c:pt>
                <c:pt idx="4">
                  <c:v>34.68</c:v>
                </c:pt>
              </c:numCache>
            </c:numRef>
          </c:val>
          <c:smooth val="0"/>
          <c:extLst xmlns:c16r2="http://schemas.microsoft.com/office/drawing/2015/06/chart">
            <c:ext xmlns:c16="http://schemas.microsoft.com/office/drawing/2014/chart" uri="{C3380CC4-5D6E-409C-BE32-E72D297353CC}">
              <c16:uniqueId val="{00000001-21ED-483C-9066-D901AA92EE14}"/>
            </c:ext>
          </c:extLst>
        </c:ser>
        <c:dLbls>
          <c:showLegendKey val="0"/>
          <c:showVal val="0"/>
          <c:showCatName val="0"/>
          <c:showSerName val="0"/>
          <c:showPercent val="0"/>
          <c:showBubbleSize val="0"/>
        </c:dLbls>
        <c:marker val="1"/>
        <c:smooth val="0"/>
        <c:axId val="434812136"/>
        <c:axId val="434816056"/>
      </c:lineChart>
      <c:dateAx>
        <c:axId val="434812136"/>
        <c:scaling>
          <c:orientation val="minMax"/>
        </c:scaling>
        <c:delete val="1"/>
        <c:axPos val="b"/>
        <c:numFmt formatCode="&quot;H&quot;yy" sourceLinked="1"/>
        <c:majorTickMark val="none"/>
        <c:minorTickMark val="none"/>
        <c:tickLblPos val="none"/>
        <c:crossAx val="434816056"/>
        <c:crosses val="autoZero"/>
        <c:auto val="1"/>
        <c:lblOffset val="100"/>
        <c:baseTimeUnit val="years"/>
      </c:dateAx>
      <c:valAx>
        <c:axId val="434816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812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80</c:v>
                </c:pt>
                <c:pt idx="1">
                  <c:v>73.47</c:v>
                </c:pt>
                <c:pt idx="2">
                  <c:v>88.54</c:v>
                </c:pt>
                <c:pt idx="3">
                  <c:v>87.5</c:v>
                </c:pt>
                <c:pt idx="4">
                  <c:v>86.9</c:v>
                </c:pt>
              </c:numCache>
            </c:numRef>
          </c:val>
          <c:extLst xmlns:c16r2="http://schemas.microsoft.com/office/drawing/2015/06/chart">
            <c:ext xmlns:c16="http://schemas.microsoft.com/office/drawing/2014/chart" uri="{C3380CC4-5D6E-409C-BE32-E72D297353CC}">
              <c16:uniqueId val="{00000000-F5D6-49F3-8BDA-1B7552B7C004}"/>
            </c:ext>
          </c:extLst>
        </c:ser>
        <c:dLbls>
          <c:showLegendKey val="0"/>
          <c:showVal val="0"/>
          <c:showCatName val="0"/>
          <c:showSerName val="0"/>
          <c:showPercent val="0"/>
          <c:showBubbleSize val="0"/>
        </c:dLbls>
        <c:gapWidth val="150"/>
        <c:axId val="434811744"/>
        <c:axId val="434814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88.64</c:v>
                </c:pt>
                <c:pt idx="1">
                  <c:v>89.93</c:v>
                </c:pt>
                <c:pt idx="2">
                  <c:v>89.88</c:v>
                </c:pt>
                <c:pt idx="3">
                  <c:v>91.52</c:v>
                </c:pt>
                <c:pt idx="4">
                  <c:v>90.33</c:v>
                </c:pt>
              </c:numCache>
            </c:numRef>
          </c:val>
          <c:smooth val="0"/>
          <c:extLst xmlns:c16r2="http://schemas.microsoft.com/office/drawing/2015/06/chart">
            <c:ext xmlns:c16="http://schemas.microsoft.com/office/drawing/2014/chart" uri="{C3380CC4-5D6E-409C-BE32-E72D297353CC}">
              <c16:uniqueId val="{00000001-F5D6-49F3-8BDA-1B7552B7C004}"/>
            </c:ext>
          </c:extLst>
        </c:ser>
        <c:dLbls>
          <c:showLegendKey val="0"/>
          <c:showVal val="0"/>
          <c:showCatName val="0"/>
          <c:showSerName val="0"/>
          <c:showPercent val="0"/>
          <c:showBubbleSize val="0"/>
        </c:dLbls>
        <c:marker val="1"/>
        <c:smooth val="0"/>
        <c:axId val="434811744"/>
        <c:axId val="434814488"/>
      </c:lineChart>
      <c:dateAx>
        <c:axId val="434811744"/>
        <c:scaling>
          <c:orientation val="minMax"/>
        </c:scaling>
        <c:delete val="1"/>
        <c:axPos val="b"/>
        <c:numFmt formatCode="&quot;H&quot;yy" sourceLinked="1"/>
        <c:majorTickMark val="none"/>
        <c:minorTickMark val="none"/>
        <c:tickLblPos val="none"/>
        <c:crossAx val="434814488"/>
        <c:crosses val="autoZero"/>
        <c:auto val="1"/>
        <c:lblOffset val="100"/>
        <c:baseTimeUnit val="years"/>
      </c:dateAx>
      <c:valAx>
        <c:axId val="434814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81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47.77</c:v>
                </c:pt>
                <c:pt idx="1">
                  <c:v>64.599999999999994</c:v>
                </c:pt>
                <c:pt idx="2">
                  <c:v>89.65</c:v>
                </c:pt>
                <c:pt idx="3">
                  <c:v>89.18</c:v>
                </c:pt>
                <c:pt idx="4">
                  <c:v>86.95</c:v>
                </c:pt>
              </c:numCache>
            </c:numRef>
          </c:val>
          <c:extLst xmlns:c16r2="http://schemas.microsoft.com/office/drawing/2015/06/chart">
            <c:ext xmlns:c16="http://schemas.microsoft.com/office/drawing/2014/chart" uri="{C3380CC4-5D6E-409C-BE32-E72D297353CC}">
              <c16:uniqueId val="{00000000-3A52-4195-BB65-2E2D41090B9D}"/>
            </c:ext>
          </c:extLst>
        </c:ser>
        <c:dLbls>
          <c:showLegendKey val="0"/>
          <c:showVal val="0"/>
          <c:showCatName val="0"/>
          <c:showSerName val="0"/>
          <c:showPercent val="0"/>
          <c:showBubbleSize val="0"/>
        </c:dLbls>
        <c:gapWidth val="150"/>
        <c:axId val="678312936"/>
        <c:axId val="678314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A52-4195-BB65-2E2D41090B9D}"/>
            </c:ext>
          </c:extLst>
        </c:ser>
        <c:dLbls>
          <c:showLegendKey val="0"/>
          <c:showVal val="0"/>
          <c:showCatName val="0"/>
          <c:showSerName val="0"/>
          <c:showPercent val="0"/>
          <c:showBubbleSize val="0"/>
        </c:dLbls>
        <c:marker val="1"/>
        <c:smooth val="0"/>
        <c:axId val="678312936"/>
        <c:axId val="678314504"/>
      </c:lineChart>
      <c:dateAx>
        <c:axId val="678312936"/>
        <c:scaling>
          <c:orientation val="minMax"/>
        </c:scaling>
        <c:delete val="1"/>
        <c:axPos val="b"/>
        <c:numFmt formatCode="&quot;H&quot;yy" sourceLinked="1"/>
        <c:majorTickMark val="none"/>
        <c:minorTickMark val="none"/>
        <c:tickLblPos val="none"/>
        <c:crossAx val="678314504"/>
        <c:crosses val="autoZero"/>
        <c:auto val="1"/>
        <c:lblOffset val="100"/>
        <c:baseTimeUnit val="years"/>
      </c:dateAx>
      <c:valAx>
        <c:axId val="678314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8312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9A6-40A3-8B8E-B7716A2BF6D6}"/>
            </c:ext>
          </c:extLst>
        </c:ser>
        <c:dLbls>
          <c:showLegendKey val="0"/>
          <c:showVal val="0"/>
          <c:showCatName val="0"/>
          <c:showSerName val="0"/>
          <c:showPercent val="0"/>
          <c:showBubbleSize val="0"/>
        </c:dLbls>
        <c:gapWidth val="150"/>
        <c:axId val="678317248"/>
        <c:axId val="67831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9A6-40A3-8B8E-B7716A2BF6D6}"/>
            </c:ext>
          </c:extLst>
        </c:ser>
        <c:dLbls>
          <c:showLegendKey val="0"/>
          <c:showVal val="0"/>
          <c:showCatName val="0"/>
          <c:showSerName val="0"/>
          <c:showPercent val="0"/>
          <c:showBubbleSize val="0"/>
        </c:dLbls>
        <c:marker val="1"/>
        <c:smooth val="0"/>
        <c:axId val="678317248"/>
        <c:axId val="678315680"/>
      </c:lineChart>
      <c:dateAx>
        <c:axId val="678317248"/>
        <c:scaling>
          <c:orientation val="minMax"/>
        </c:scaling>
        <c:delete val="1"/>
        <c:axPos val="b"/>
        <c:numFmt formatCode="&quot;H&quot;yy" sourceLinked="1"/>
        <c:majorTickMark val="none"/>
        <c:minorTickMark val="none"/>
        <c:tickLblPos val="none"/>
        <c:crossAx val="678315680"/>
        <c:crosses val="autoZero"/>
        <c:auto val="1"/>
        <c:lblOffset val="100"/>
        <c:baseTimeUnit val="years"/>
      </c:dateAx>
      <c:valAx>
        <c:axId val="67831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831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8F1-4577-B5E6-3012006EA66D}"/>
            </c:ext>
          </c:extLst>
        </c:ser>
        <c:dLbls>
          <c:showLegendKey val="0"/>
          <c:showVal val="0"/>
          <c:showCatName val="0"/>
          <c:showSerName val="0"/>
          <c:showPercent val="0"/>
          <c:showBubbleSize val="0"/>
        </c:dLbls>
        <c:gapWidth val="150"/>
        <c:axId val="678313720"/>
        <c:axId val="678320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8F1-4577-B5E6-3012006EA66D}"/>
            </c:ext>
          </c:extLst>
        </c:ser>
        <c:dLbls>
          <c:showLegendKey val="0"/>
          <c:showVal val="0"/>
          <c:showCatName val="0"/>
          <c:showSerName val="0"/>
          <c:showPercent val="0"/>
          <c:showBubbleSize val="0"/>
        </c:dLbls>
        <c:marker val="1"/>
        <c:smooth val="0"/>
        <c:axId val="678313720"/>
        <c:axId val="678320776"/>
      </c:lineChart>
      <c:dateAx>
        <c:axId val="678313720"/>
        <c:scaling>
          <c:orientation val="minMax"/>
        </c:scaling>
        <c:delete val="1"/>
        <c:axPos val="b"/>
        <c:numFmt formatCode="&quot;H&quot;yy" sourceLinked="1"/>
        <c:majorTickMark val="none"/>
        <c:minorTickMark val="none"/>
        <c:tickLblPos val="none"/>
        <c:crossAx val="678320776"/>
        <c:crosses val="autoZero"/>
        <c:auto val="1"/>
        <c:lblOffset val="100"/>
        <c:baseTimeUnit val="years"/>
      </c:dateAx>
      <c:valAx>
        <c:axId val="678320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8313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6BD-452B-A93F-3F01052B6EFA}"/>
            </c:ext>
          </c:extLst>
        </c:ser>
        <c:dLbls>
          <c:showLegendKey val="0"/>
          <c:showVal val="0"/>
          <c:showCatName val="0"/>
          <c:showSerName val="0"/>
          <c:showPercent val="0"/>
          <c:showBubbleSize val="0"/>
        </c:dLbls>
        <c:gapWidth val="150"/>
        <c:axId val="678318032"/>
        <c:axId val="678313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6BD-452B-A93F-3F01052B6EFA}"/>
            </c:ext>
          </c:extLst>
        </c:ser>
        <c:dLbls>
          <c:showLegendKey val="0"/>
          <c:showVal val="0"/>
          <c:showCatName val="0"/>
          <c:showSerName val="0"/>
          <c:showPercent val="0"/>
          <c:showBubbleSize val="0"/>
        </c:dLbls>
        <c:marker val="1"/>
        <c:smooth val="0"/>
        <c:axId val="678318032"/>
        <c:axId val="678313328"/>
      </c:lineChart>
      <c:dateAx>
        <c:axId val="678318032"/>
        <c:scaling>
          <c:orientation val="minMax"/>
        </c:scaling>
        <c:delete val="1"/>
        <c:axPos val="b"/>
        <c:numFmt formatCode="&quot;H&quot;yy" sourceLinked="1"/>
        <c:majorTickMark val="none"/>
        <c:minorTickMark val="none"/>
        <c:tickLblPos val="none"/>
        <c:crossAx val="678313328"/>
        <c:crosses val="autoZero"/>
        <c:auto val="1"/>
        <c:lblOffset val="100"/>
        <c:baseTimeUnit val="years"/>
      </c:dateAx>
      <c:valAx>
        <c:axId val="678313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8318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648-4CB8-8614-617BDD6E2343}"/>
            </c:ext>
          </c:extLst>
        </c:ser>
        <c:dLbls>
          <c:showLegendKey val="0"/>
          <c:showVal val="0"/>
          <c:showCatName val="0"/>
          <c:showSerName val="0"/>
          <c:showPercent val="0"/>
          <c:showBubbleSize val="0"/>
        </c:dLbls>
        <c:gapWidth val="150"/>
        <c:axId val="678316072"/>
        <c:axId val="678322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648-4CB8-8614-617BDD6E2343}"/>
            </c:ext>
          </c:extLst>
        </c:ser>
        <c:dLbls>
          <c:showLegendKey val="0"/>
          <c:showVal val="0"/>
          <c:showCatName val="0"/>
          <c:showSerName val="0"/>
          <c:showPercent val="0"/>
          <c:showBubbleSize val="0"/>
        </c:dLbls>
        <c:marker val="1"/>
        <c:smooth val="0"/>
        <c:axId val="678316072"/>
        <c:axId val="678322344"/>
      </c:lineChart>
      <c:dateAx>
        <c:axId val="678316072"/>
        <c:scaling>
          <c:orientation val="minMax"/>
        </c:scaling>
        <c:delete val="1"/>
        <c:axPos val="b"/>
        <c:numFmt formatCode="&quot;H&quot;yy" sourceLinked="1"/>
        <c:majorTickMark val="none"/>
        <c:minorTickMark val="none"/>
        <c:tickLblPos val="none"/>
        <c:crossAx val="678322344"/>
        <c:crosses val="autoZero"/>
        <c:auto val="1"/>
        <c:lblOffset val="100"/>
        <c:baseTimeUnit val="years"/>
      </c:dateAx>
      <c:valAx>
        <c:axId val="678322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8316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1924.82</c:v>
                </c:pt>
                <c:pt idx="1">
                  <c:v>1051.3900000000001</c:v>
                </c:pt>
                <c:pt idx="2" formatCode="#,##0.00;&quot;△&quot;#,##0.00">
                  <c:v>0</c:v>
                </c:pt>
                <c:pt idx="3">
                  <c:v>0.09</c:v>
                </c:pt>
                <c:pt idx="4">
                  <c:v>14.31</c:v>
                </c:pt>
              </c:numCache>
            </c:numRef>
          </c:val>
          <c:extLst xmlns:c16r2="http://schemas.microsoft.com/office/drawing/2015/06/chart">
            <c:ext xmlns:c16="http://schemas.microsoft.com/office/drawing/2014/chart" uri="{C3380CC4-5D6E-409C-BE32-E72D297353CC}">
              <c16:uniqueId val="{00000000-40C0-4EA4-BA98-D54BF25B7A6A}"/>
            </c:ext>
          </c:extLst>
        </c:ser>
        <c:dLbls>
          <c:showLegendKey val="0"/>
          <c:showVal val="0"/>
          <c:showCatName val="0"/>
          <c:showSerName val="0"/>
          <c:showPercent val="0"/>
          <c:showBubbleSize val="0"/>
        </c:dLbls>
        <c:gapWidth val="150"/>
        <c:axId val="678327048"/>
        <c:axId val="678325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2464.06</c:v>
                </c:pt>
                <c:pt idx="1">
                  <c:v>1914.94</c:v>
                </c:pt>
                <c:pt idx="2">
                  <c:v>1759.36</c:v>
                </c:pt>
                <c:pt idx="3">
                  <c:v>1837.88</c:v>
                </c:pt>
                <c:pt idx="4">
                  <c:v>1748.51</c:v>
                </c:pt>
              </c:numCache>
            </c:numRef>
          </c:val>
          <c:smooth val="0"/>
          <c:extLst xmlns:c16r2="http://schemas.microsoft.com/office/drawing/2015/06/chart">
            <c:ext xmlns:c16="http://schemas.microsoft.com/office/drawing/2014/chart" uri="{C3380CC4-5D6E-409C-BE32-E72D297353CC}">
              <c16:uniqueId val="{00000001-40C0-4EA4-BA98-D54BF25B7A6A}"/>
            </c:ext>
          </c:extLst>
        </c:ser>
        <c:dLbls>
          <c:showLegendKey val="0"/>
          <c:showVal val="0"/>
          <c:showCatName val="0"/>
          <c:showSerName val="0"/>
          <c:showPercent val="0"/>
          <c:showBubbleSize val="0"/>
        </c:dLbls>
        <c:marker val="1"/>
        <c:smooth val="0"/>
        <c:axId val="678327048"/>
        <c:axId val="678325480"/>
      </c:lineChart>
      <c:dateAx>
        <c:axId val="678327048"/>
        <c:scaling>
          <c:orientation val="minMax"/>
        </c:scaling>
        <c:delete val="1"/>
        <c:axPos val="b"/>
        <c:numFmt formatCode="&quot;H&quot;yy" sourceLinked="1"/>
        <c:majorTickMark val="none"/>
        <c:minorTickMark val="none"/>
        <c:tickLblPos val="none"/>
        <c:crossAx val="678325480"/>
        <c:crosses val="autoZero"/>
        <c:auto val="1"/>
        <c:lblOffset val="100"/>
        <c:baseTimeUnit val="years"/>
      </c:dateAx>
      <c:valAx>
        <c:axId val="678325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8327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24.24</c:v>
                </c:pt>
                <c:pt idx="1">
                  <c:v>29.17</c:v>
                </c:pt>
                <c:pt idx="2">
                  <c:v>35.36</c:v>
                </c:pt>
                <c:pt idx="3">
                  <c:v>31.4</c:v>
                </c:pt>
                <c:pt idx="4">
                  <c:v>33.85</c:v>
                </c:pt>
              </c:numCache>
            </c:numRef>
          </c:val>
          <c:extLst xmlns:c16r2="http://schemas.microsoft.com/office/drawing/2015/06/chart">
            <c:ext xmlns:c16="http://schemas.microsoft.com/office/drawing/2014/chart" uri="{C3380CC4-5D6E-409C-BE32-E72D297353CC}">
              <c16:uniqueId val="{00000000-2BB4-40E4-A4DA-39EB8367A7E8}"/>
            </c:ext>
          </c:extLst>
        </c:ser>
        <c:dLbls>
          <c:showLegendKey val="0"/>
          <c:showVal val="0"/>
          <c:showCatName val="0"/>
          <c:showSerName val="0"/>
          <c:showPercent val="0"/>
          <c:showBubbleSize val="0"/>
        </c:dLbls>
        <c:gapWidth val="150"/>
        <c:axId val="678321952"/>
        <c:axId val="678327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32.909999999999997</c:v>
                </c:pt>
                <c:pt idx="1">
                  <c:v>34.020000000000003</c:v>
                </c:pt>
                <c:pt idx="2">
                  <c:v>37.200000000000003</c:v>
                </c:pt>
                <c:pt idx="3">
                  <c:v>35.03</c:v>
                </c:pt>
                <c:pt idx="4">
                  <c:v>34.99</c:v>
                </c:pt>
              </c:numCache>
            </c:numRef>
          </c:val>
          <c:smooth val="0"/>
          <c:extLst xmlns:c16r2="http://schemas.microsoft.com/office/drawing/2015/06/chart">
            <c:ext xmlns:c16="http://schemas.microsoft.com/office/drawing/2014/chart" uri="{C3380CC4-5D6E-409C-BE32-E72D297353CC}">
              <c16:uniqueId val="{00000001-2BB4-40E4-A4DA-39EB8367A7E8}"/>
            </c:ext>
          </c:extLst>
        </c:ser>
        <c:dLbls>
          <c:showLegendKey val="0"/>
          <c:showVal val="0"/>
          <c:showCatName val="0"/>
          <c:showSerName val="0"/>
          <c:showPercent val="0"/>
          <c:showBubbleSize val="0"/>
        </c:dLbls>
        <c:marker val="1"/>
        <c:smooth val="0"/>
        <c:axId val="678321952"/>
        <c:axId val="678327832"/>
      </c:lineChart>
      <c:dateAx>
        <c:axId val="678321952"/>
        <c:scaling>
          <c:orientation val="minMax"/>
        </c:scaling>
        <c:delete val="1"/>
        <c:axPos val="b"/>
        <c:numFmt formatCode="&quot;H&quot;yy" sourceLinked="1"/>
        <c:majorTickMark val="none"/>
        <c:minorTickMark val="none"/>
        <c:tickLblPos val="none"/>
        <c:crossAx val="678327832"/>
        <c:crosses val="autoZero"/>
        <c:auto val="1"/>
        <c:lblOffset val="100"/>
        <c:baseTimeUnit val="years"/>
      </c:dateAx>
      <c:valAx>
        <c:axId val="678327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8321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712.29</c:v>
                </c:pt>
                <c:pt idx="1">
                  <c:v>590.91999999999996</c:v>
                </c:pt>
                <c:pt idx="2">
                  <c:v>488.53</c:v>
                </c:pt>
                <c:pt idx="3">
                  <c:v>497.7</c:v>
                </c:pt>
                <c:pt idx="4">
                  <c:v>595.76</c:v>
                </c:pt>
              </c:numCache>
            </c:numRef>
          </c:val>
          <c:extLst xmlns:c16r2="http://schemas.microsoft.com/office/drawing/2015/06/chart">
            <c:ext xmlns:c16="http://schemas.microsoft.com/office/drawing/2014/chart" uri="{C3380CC4-5D6E-409C-BE32-E72D297353CC}">
              <c16:uniqueId val="{00000000-1940-4A46-B395-9DB43459DB53}"/>
            </c:ext>
          </c:extLst>
        </c:ser>
        <c:dLbls>
          <c:showLegendKey val="0"/>
          <c:showVal val="0"/>
          <c:showCatName val="0"/>
          <c:showSerName val="0"/>
          <c:showPercent val="0"/>
          <c:showBubbleSize val="0"/>
        </c:dLbls>
        <c:gapWidth val="150"/>
        <c:axId val="678324696"/>
        <c:axId val="678325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561.54</c:v>
                </c:pt>
                <c:pt idx="1">
                  <c:v>553.77</c:v>
                </c:pt>
                <c:pt idx="2">
                  <c:v>508.64</c:v>
                </c:pt>
                <c:pt idx="3">
                  <c:v>525.22</c:v>
                </c:pt>
                <c:pt idx="4">
                  <c:v>520.91999999999996</c:v>
                </c:pt>
              </c:numCache>
            </c:numRef>
          </c:val>
          <c:smooth val="0"/>
          <c:extLst xmlns:c16r2="http://schemas.microsoft.com/office/drawing/2015/06/chart">
            <c:ext xmlns:c16="http://schemas.microsoft.com/office/drawing/2014/chart" uri="{C3380CC4-5D6E-409C-BE32-E72D297353CC}">
              <c16:uniqueId val="{00000001-1940-4A46-B395-9DB43459DB53}"/>
            </c:ext>
          </c:extLst>
        </c:ser>
        <c:dLbls>
          <c:showLegendKey val="0"/>
          <c:showVal val="0"/>
          <c:showCatName val="0"/>
          <c:showSerName val="0"/>
          <c:showPercent val="0"/>
          <c:showBubbleSize val="0"/>
        </c:dLbls>
        <c:marker val="1"/>
        <c:smooth val="0"/>
        <c:axId val="678324696"/>
        <c:axId val="678325088"/>
      </c:lineChart>
      <c:dateAx>
        <c:axId val="678324696"/>
        <c:scaling>
          <c:orientation val="minMax"/>
        </c:scaling>
        <c:delete val="1"/>
        <c:axPos val="b"/>
        <c:numFmt formatCode="&quot;H&quot;yy" sourceLinked="1"/>
        <c:majorTickMark val="none"/>
        <c:minorTickMark val="none"/>
        <c:tickLblPos val="none"/>
        <c:crossAx val="678325088"/>
        <c:crosses val="autoZero"/>
        <c:auto val="1"/>
        <c:lblOffset val="100"/>
        <c:baseTimeUnit val="years"/>
      </c:dateAx>
      <c:valAx>
        <c:axId val="678325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78324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【1,682.85】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【510.14】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【36.18】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55"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秋田県　由利本荘市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小規模集合排水処理</v>
      </c>
      <c r="Q8" s="72"/>
      <c r="R8" s="72"/>
      <c r="S8" s="72"/>
      <c r="T8" s="72"/>
      <c r="U8" s="72"/>
      <c r="V8" s="72"/>
      <c r="W8" s="72" t="str">
        <f>データ!L6</f>
        <v>I2</v>
      </c>
      <c r="X8" s="72"/>
      <c r="Y8" s="72"/>
      <c r="Z8" s="72"/>
      <c r="AA8" s="72"/>
      <c r="AB8" s="72"/>
      <c r="AC8" s="72"/>
      <c r="AD8" s="73" t="str">
        <f>データ!$M$6</f>
        <v>非設置</v>
      </c>
      <c r="AE8" s="73"/>
      <c r="AF8" s="73"/>
      <c r="AG8" s="73"/>
      <c r="AH8" s="73"/>
      <c r="AI8" s="73"/>
      <c r="AJ8" s="73"/>
      <c r="AK8" s="3"/>
      <c r="AL8" s="69">
        <f>データ!S6</f>
        <v>76183</v>
      </c>
      <c r="AM8" s="69"/>
      <c r="AN8" s="69"/>
      <c r="AO8" s="69"/>
      <c r="AP8" s="69"/>
      <c r="AQ8" s="69"/>
      <c r="AR8" s="69"/>
      <c r="AS8" s="69"/>
      <c r="AT8" s="68">
        <f>データ!T6</f>
        <v>1209.5899999999999</v>
      </c>
      <c r="AU8" s="68"/>
      <c r="AV8" s="68"/>
      <c r="AW8" s="68"/>
      <c r="AX8" s="68"/>
      <c r="AY8" s="68"/>
      <c r="AZ8" s="68"/>
      <c r="BA8" s="68"/>
      <c r="BB8" s="68">
        <f>データ!U6</f>
        <v>62.98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0.11</v>
      </c>
      <c r="Q10" s="68"/>
      <c r="R10" s="68"/>
      <c r="S10" s="68"/>
      <c r="T10" s="68"/>
      <c r="U10" s="68"/>
      <c r="V10" s="68"/>
      <c r="W10" s="68">
        <f>データ!Q6</f>
        <v>75.36</v>
      </c>
      <c r="X10" s="68"/>
      <c r="Y10" s="68"/>
      <c r="Z10" s="68"/>
      <c r="AA10" s="68"/>
      <c r="AB10" s="68"/>
      <c r="AC10" s="68"/>
      <c r="AD10" s="69">
        <f>データ!R6</f>
        <v>3333</v>
      </c>
      <c r="AE10" s="69"/>
      <c r="AF10" s="69"/>
      <c r="AG10" s="69"/>
      <c r="AH10" s="69"/>
      <c r="AI10" s="69"/>
      <c r="AJ10" s="69"/>
      <c r="AK10" s="2"/>
      <c r="AL10" s="69">
        <f>データ!V6</f>
        <v>84</v>
      </c>
      <c r="AM10" s="69"/>
      <c r="AN10" s="69"/>
      <c r="AO10" s="69"/>
      <c r="AP10" s="69"/>
      <c r="AQ10" s="69"/>
      <c r="AR10" s="69"/>
      <c r="AS10" s="69"/>
      <c r="AT10" s="68">
        <f>データ!W6</f>
        <v>0.17</v>
      </c>
      <c r="AU10" s="68"/>
      <c r="AV10" s="68"/>
      <c r="AW10" s="68"/>
      <c r="AX10" s="68"/>
      <c r="AY10" s="68"/>
      <c r="AZ10" s="68"/>
      <c r="BA10" s="68"/>
      <c r="BB10" s="68">
        <f>データ!X6</f>
        <v>494.12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【1,682.85】</v>
      </c>
      <c r="I86" s="26" t="str">
        <f>データ!CA6</f>
        <v>【36.18】</v>
      </c>
      <c r="J86" s="26" t="str">
        <f>データ!CL6</f>
        <v>【510.14】</v>
      </c>
      <c r="K86" s="26" t="str">
        <f>データ!CW6</f>
        <v>【35.17】</v>
      </c>
      <c r="L86" s="26" t="str">
        <f>データ!DH6</f>
        <v>【90.15】</v>
      </c>
      <c r="M86" s="26" t="s">
        <v>43</v>
      </c>
      <c r="N86" s="26" t="s">
        <v>43</v>
      </c>
      <c r="O86" s="26" t="str">
        <f>データ!EO6</f>
        <v>【0.00】</v>
      </c>
    </row>
  </sheetData>
  <sheetProtection algorithmName="SHA-512" hashValue="xEbzGlwrmYF+fzYEloNN3ztHPdCq/PEywu3PJUmBiEcHvV/S98o00T99f72uFgl+opA4n4PWfKszMm374LDMAw==" saltValue="teFCjsUdxen8JQxcR/ruu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52108</v>
      </c>
      <c r="D6" s="33">
        <f t="shared" si="3"/>
        <v>47</v>
      </c>
      <c r="E6" s="33">
        <f t="shared" si="3"/>
        <v>17</v>
      </c>
      <c r="F6" s="33">
        <f t="shared" si="3"/>
        <v>9</v>
      </c>
      <c r="G6" s="33">
        <f t="shared" si="3"/>
        <v>0</v>
      </c>
      <c r="H6" s="33" t="str">
        <f t="shared" si="3"/>
        <v>秋田県　由利本荘市</v>
      </c>
      <c r="I6" s="33" t="str">
        <f t="shared" si="3"/>
        <v>法非適用</v>
      </c>
      <c r="J6" s="33" t="str">
        <f t="shared" si="3"/>
        <v>下水道事業</v>
      </c>
      <c r="K6" s="33" t="str">
        <f t="shared" si="3"/>
        <v>小規模集合排水処理</v>
      </c>
      <c r="L6" s="33" t="str">
        <f t="shared" si="3"/>
        <v>I2</v>
      </c>
      <c r="M6" s="33" t="str">
        <f t="shared" si="3"/>
        <v>非設置</v>
      </c>
      <c r="N6" s="34" t="str">
        <f t="shared" si="3"/>
        <v>-</v>
      </c>
      <c r="O6" s="34" t="str">
        <f t="shared" si="3"/>
        <v>該当数値なし</v>
      </c>
      <c r="P6" s="34">
        <f t="shared" si="3"/>
        <v>0.11</v>
      </c>
      <c r="Q6" s="34">
        <f t="shared" si="3"/>
        <v>75.36</v>
      </c>
      <c r="R6" s="34">
        <f t="shared" si="3"/>
        <v>3333</v>
      </c>
      <c r="S6" s="34">
        <f t="shared" si="3"/>
        <v>76183</v>
      </c>
      <c r="T6" s="34">
        <f t="shared" si="3"/>
        <v>1209.5899999999999</v>
      </c>
      <c r="U6" s="34">
        <f t="shared" si="3"/>
        <v>62.98</v>
      </c>
      <c r="V6" s="34">
        <f t="shared" si="3"/>
        <v>84</v>
      </c>
      <c r="W6" s="34">
        <f t="shared" si="3"/>
        <v>0.17</v>
      </c>
      <c r="X6" s="34">
        <f t="shared" si="3"/>
        <v>494.12</v>
      </c>
      <c r="Y6" s="35">
        <f>IF(Y7="",NA(),Y7)</f>
        <v>47.77</v>
      </c>
      <c r="Z6" s="35">
        <f t="shared" ref="Z6:AH6" si="4">IF(Z7="",NA(),Z7)</f>
        <v>64.599999999999994</v>
      </c>
      <c r="AA6" s="35">
        <f t="shared" si="4"/>
        <v>89.65</v>
      </c>
      <c r="AB6" s="35">
        <f t="shared" si="4"/>
        <v>89.18</v>
      </c>
      <c r="AC6" s="35">
        <f t="shared" si="4"/>
        <v>86.95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1924.82</v>
      </c>
      <c r="BG6" s="35">
        <f t="shared" ref="BG6:BO6" si="7">IF(BG7="",NA(),BG7)</f>
        <v>1051.3900000000001</v>
      </c>
      <c r="BH6" s="34">
        <f t="shared" si="7"/>
        <v>0</v>
      </c>
      <c r="BI6" s="35">
        <f t="shared" si="7"/>
        <v>0.09</v>
      </c>
      <c r="BJ6" s="35">
        <f t="shared" si="7"/>
        <v>14.31</v>
      </c>
      <c r="BK6" s="35">
        <f t="shared" si="7"/>
        <v>2464.06</v>
      </c>
      <c r="BL6" s="35">
        <f t="shared" si="7"/>
        <v>1914.94</v>
      </c>
      <c r="BM6" s="35">
        <f t="shared" si="7"/>
        <v>1759.36</v>
      </c>
      <c r="BN6" s="35">
        <f t="shared" si="7"/>
        <v>1837.88</v>
      </c>
      <c r="BO6" s="35">
        <f t="shared" si="7"/>
        <v>1748.51</v>
      </c>
      <c r="BP6" s="34" t="str">
        <f>IF(BP7="","",IF(BP7="-","【-】","【"&amp;SUBSTITUTE(TEXT(BP7,"#,##0.00"),"-","△")&amp;"】"))</f>
        <v>【1,682.85】</v>
      </c>
      <c r="BQ6" s="35">
        <f>IF(BQ7="",NA(),BQ7)</f>
        <v>24.24</v>
      </c>
      <c r="BR6" s="35">
        <f t="shared" ref="BR6:BZ6" si="8">IF(BR7="",NA(),BR7)</f>
        <v>29.17</v>
      </c>
      <c r="BS6" s="35">
        <f t="shared" si="8"/>
        <v>35.36</v>
      </c>
      <c r="BT6" s="35">
        <f t="shared" si="8"/>
        <v>31.4</v>
      </c>
      <c r="BU6" s="35">
        <f t="shared" si="8"/>
        <v>33.85</v>
      </c>
      <c r="BV6" s="35">
        <f t="shared" si="8"/>
        <v>32.909999999999997</v>
      </c>
      <c r="BW6" s="35">
        <f t="shared" si="8"/>
        <v>34.020000000000003</v>
      </c>
      <c r="BX6" s="35">
        <f t="shared" si="8"/>
        <v>37.200000000000003</v>
      </c>
      <c r="BY6" s="35">
        <f t="shared" si="8"/>
        <v>35.03</v>
      </c>
      <c r="BZ6" s="35">
        <f t="shared" si="8"/>
        <v>34.99</v>
      </c>
      <c r="CA6" s="34" t="str">
        <f>IF(CA7="","",IF(CA7="-","【-】","【"&amp;SUBSTITUTE(TEXT(CA7,"#,##0.00"),"-","△")&amp;"】"))</f>
        <v>【36.18】</v>
      </c>
      <c r="CB6" s="35">
        <f>IF(CB7="",NA(),CB7)</f>
        <v>712.29</v>
      </c>
      <c r="CC6" s="35">
        <f t="shared" ref="CC6:CK6" si="9">IF(CC7="",NA(),CC7)</f>
        <v>590.91999999999996</v>
      </c>
      <c r="CD6" s="35">
        <f t="shared" si="9"/>
        <v>488.53</v>
      </c>
      <c r="CE6" s="35">
        <f t="shared" si="9"/>
        <v>497.7</v>
      </c>
      <c r="CF6" s="35">
        <f t="shared" si="9"/>
        <v>595.76</v>
      </c>
      <c r="CG6" s="35">
        <f t="shared" si="9"/>
        <v>561.54</v>
      </c>
      <c r="CH6" s="35">
        <f t="shared" si="9"/>
        <v>553.77</v>
      </c>
      <c r="CI6" s="35">
        <f t="shared" si="9"/>
        <v>508.64</v>
      </c>
      <c r="CJ6" s="35">
        <f t="shared" si="9"/>
        <v>525.22</v>
      </c>
      <c r="CK6" s="35">
        <f t="shared" si="9"/>
        <v>520.91999999999996</v>
      </c>
      <c r="CL6" s="34" t="str">
        <f>IF(CL7="","",IF(CL7="-","【-】","【"&amp;SUBSTITUTE(TEXT(CL7,"#,##0.00"),"-","△")&amp;"】"))</f>
        <v>【510.14】</v>
      </c>
      <c r="CM6" s="35">
        <f>IF(CM7="",NA(),CM7)</f>
        <v>24.68</v>
      </c>
      <c r="CN6" s="35">
        <f t="shared" ref="CN6:CV6" si="10">IF(CN7="",NA(),CN7)</f>
        <v>24.68</v>
      </c>
      <c r="CO6" s="35">
        <f t="shared" si="10"/>
        <v>27.27</v>
      </c>
      <c r="CP6" s="35">
        <f t="shared" si="10"/>
        <v>31.88</v>
      </c>
      <c r="CQ6" s="35">
        <f t="shared" si="10"/>
        <v>27.54</v>
      </c>
      <c r="CR6" s="35">
        <f t="shared" si="10"/>
        <v>34.92</v>
      </c>
      <c r="CS6" s="35">
        <f t="shared" si="10"/>
        <v>36.44</v>
      </c>
      <c r="CT6" s="35">
        <f t="shared" si="10"/>
        <v>34.29</v>
      </c>
      <c r="CU6" s="35">
        <f t="shared" si="10"/>
        <v>35.340000000000003</v>
      </c>
      <c r="CV6" s="35">
        <f t="shared" si="10"/>
        <v>34.68</v>
      </c>
      <c r="CW6" s="34" t="str">
        <f>IF(CW7="","",IF(CW7="-","【-】","【"&amp;SUBSTITUTE(TEXT(CW7,"#,##0.00"),"-","△")&amp;"】"))</f>
        <v>【35.17】</v>
      </c>
      <c r="CX6" s="35">
        <f>IF(CX7="",NA(),CX7)</f>
        <v>80</v>
      </c>
      <c r="CY6" s="35">
        <f t="shared" ref="CY6:DG6" si="11">IF(CY7="",NA(),CY7)</f>
        <v>73.47</v>
      </c>
      <c r="CZ6" s="35">
        <f t="shared" si="11"/>
        <v>88.54</v>
      </c>
      <c r="DA6" s="35">
        <f t="shared" si="11"/>
        <v>87.5</v>
      </c>
      <c r="DB6" s="35">
        <f t="shared" si="11"/>
        <v>86.9</v>
      </c>
      <c r="DC6" s="35">
        <f t="shared" si="11"/>
        <v>88.64</v>
      </c>
      <c r="DD6" s="35">
        <f t="shared" si="11"/>
        <v>89.93</v>
      </c>
      <c r="DE6" s="35">
        <f t="shared" si="11"/>
        <v>89.88</v>
      </c>
      <c r="DF6" s="35">
        <f t="shared" si="11"/>
        <v>91.52</v>
      </c>
      <c r="DG6" s="35">
        <f t="shared" si="11"/>
        <v>90.33</v>
      </c>
      <c r="DH6" s="34" t="str">
        <f>IF(DH7="","",IF(DH7="-","【-】","【"&amp;SUBSTITUTE(TEXT(DH7,"#,##0.00"),"-","△")&amp;"】"))</f>
        <v>【90.15】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0.01</v>
      </c>
      <c r="EL6" s="34">
        <f t="shared" si="14"/>
        <v>0</v>
      </c>
      <c r="EM6" s="34">
        <f t="shared" si="14"/>
        <v>0</v>
      </c>
      <c r="EN6" s="34">
        <f t="shared" si="14"/>
        <v>0</v>
      </c>
      <c r="EO6" s="34" t="str">
        <f>IF(EO7="","",IF(EO7="-","【-】","【"&amp;SUBSTITUTE(TEXT(EO7,"#,##0.00"),"-","△")&amp;"】"))</f>
        <v>【0.00】</v>
      </c>
    </row>
    <row r="7" spans="1:145" s="36" customFormat="1" x14ac:dyDescent="0.15">
      <c r="A7" s="28"/>
      <c r="B7" s="37">
        <v>2019</v>
      </c>
      <c r="C7" s="37">
        <v>52108</v>
      </c>
      <c r="D7" s="37">
        <v>47</v>
      </c>
      <c r="E7" s="37">
        <v>17</v>
      </c>
      <c r="F7" s="37">
        <v>9</v>
      </c>
      <c r="G7" s="37">
        <v>0</v>
      </c>
      <c r="H7" s="37" t="s">
        <v>98</v>
      </c>
      <c r="I7" s="37" t="s">
        <v>99</v>
      </c>
      <c r="J7" s="37" t="s">
        <v>100</v>
      </c>
      <c r="K7" s="37" t="s">
        <v>101</v>
      </c>
      <c r="L7" s="37" t="s">
        <v>102</v>
      </c>
      <c r="M7" s="37" t="s">
        <v>103</v>
      </c>
      <c r="N7" s="38" t="s">
        <v>104</v>
      </c>
      <c r="O7" s="38" t="s">
        <v>105</v>
      </c>
      <c r="P7" s="38">
        <v>0.11</v>
      </c>
      <c r="Q7" s="38">
        <v>75.36</v>
      </c>
      <c r="R7" s="38">
        <v>3333</v>
      </c>
      <c r="S7" s="38">
        <v>76183</v>
      </c>
      <c r="T7" s="38">
        <v>1209.5899999999999</v>
      </c>
      <c r="U7" s="38">
        <v>62.98</v>
      </c>
      <c r="V7" s="38">
        <v>84</v>
      </c>
      <c r="W7" s="38">
        <v>0.17</v>
      </c>
      <c r="X7" s="38">
        <v>494.12</v>
      </c>
      <c r="Y7" s="38">
        <v>47.77</v>
      </c>
      <c r="Z7" s="38">
        <v>64.599999999999994</v>
      </c>
      <c r="AA7" s="38">
        <v>89.65</v>
      </c>
      <c r="AB7" s="38">
        <v>89.18</v>
      </c>
      <c r="AC7" s="38">
        <v>86.95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1924.82</v>
      </c>
      <c r="BG7" s="38">
        <v>1051.3900000000001</v>
      </c>
      <c r="BH7" s="38">
        <v>0</v>
      </c>
      <c r="BI7" s="38">
        <v>0.09</v>
      </c>
      <c r="BJ7" s="38">
        <v>14.31</v>
      </c>
      <c r="BK7" s="38">
        <v>2464.06</v>
      </c>
      <c r="BL7" s="38">
        <v>1914.94</v>
      </c>
      <c r="BM7" s="38">
        <v>1759.36</v>
      </c>
      <c r="BN7" s="38">
        <v>1837.88</v>
      </c>
      <c r="BO7" s="38">
        <v>1748.51</v>
      </c>
      <c r="BP7" s="38">
        <v>1682.85</v>
      </c>
      <c r="BQ7" s="38">
        <v>24.24</v>
      </c>
      <c r="BR7" s="38">
        <v>29.17</v>
      </c>
      <c r="BS7" s="38">
        <v>35.36</v>
      </c>
      <c r="BT7" s="38">
        <v>31.4</v>
      </c>
      <c r="BU7" s="38">
        <v>33.85</v>
      </c>
      <c r="BV7" s="38">
        <v>32.909999999999997</v>
      </c>
      <c r="BW7" s="38">
        <v>34.020000000000003</v>
      </c>
      <c r="BX7" s="38">
        <v>37.200000000000003</v>
      </c>
      <c r="BY7" s="38">
        <v>35.03</v>
      </c>
      <c r="BZ7" s="38">
        <v>34.99</v>
      </c>
      <c r="CA7" s="38">
        <v>36.18</v>
      </c>
      <c r="CB7" s="38">
        <v>712.29</v>
      </c>
      <c r="CC7" s="38">
        <v>590.91999999999996</v>
      </c>
      <c r="CD7" s="38">
        <v>488.53</v>
      </c>
      <c r="CE7" s="38">
        <v>497.7</v>
      </c>
      <c r="CF7" s="38">
        <v>595.76</v>
      </c>
      <c r="CG7" s="38">
        <v>561.54</v>
      </c>
      <c r="CH7" s="38">
        <v>553.77</v>
      </c>
      <c r="CI7" s="38">
        <v>508.64</v>
      </c>
      <c r="CJ7" s="38">
        <v>525.22</v>
      </c>
      <c r="CK7" s="38">
        <v>520.91999999999996</v>
      </c>
      <c r="CL7" s="38">
        <v>510.14</v>
      </c>
      <c r="CM7" s="38">
        <v>24.68</v>
      </c>
      <c r="CN7" s="38">
        <v>24.68</v>
      </c>
      <c r="CO7" s="38">
        <v>27.27</v>
      </c>
      <c r="CP7" s="38">
        <v>31.88</v>
      </c>
      <c r="CQ7" s="38">
        <v>27.54</v>
      </c>
      <c r="CR7" s="38">
        <v>34.92</v>
      </c>
      <c r="CS7" s="38">
        <v>36.44</v>
      </c>
      <c r="CT7" s="38">
        <v>34.29</v>
      </c>
      <c r="CU7" s="38">
        <v>35.340000000000003</v>
      </c>
      <c r="CV7" s="38">
        <v>34.68</v>
      </c>
      <c r="CW7" s="38">
        <v>35.17</v>
      </c>
      <c r="CX7" s="38">
        <v>80</v>
      </c>
      <c r="CY7" s="38">
        <v>73.47</v>
      </c>
      <c r="CZ7" s="38">
        <v>88.54</v>
      </c>
      <c r="DA7" s="38">
        <v>87.5</v>
      </c>
      <c r="DB7" s="38">
        <v>86.9</v>
      </c>
      <c r="DC7" s="38">
        <v>88.64</v>
      </c>
      <c r="DD7" s="38">
        <v>89.93</v>
      </c>
      <c r="DE7" s="38">
        <v>89.88</v>
      </c>
      <c r="DF7" s="38">
        <v>91.52</v>
      </c>
      <c r="DG7" s="38">
        <v>90.33</v>
      </c>
      <c r="DH7" s="38">
        <v>90.15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0.01</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井島　智樹</cp:lastModifiedBy>
  <dcterms:created xsi:type="dcterms:W3CDTF">2020-12-04T03:13:54Z</dcterms:created>
  <dcterms:modified xsi:type="dcterms:W3CDTF">2021-01-27T08:56:06Z</dcterms:modified>
  <cp:category/>
</cp:coreProperties>
</file>