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16 財政状況公開(・財政状況資料集財政状況一覧表・財政比較分析表）\財政状況資料集（H22決算～）\H28決算\11.HP公表\"/>
    </mc:Choice>
  </mc:AlternateContent>
  <bookViews>
    <workbookView xWindow="240" yWindow="60" windowWidth="14940" windowHeight="7875" tabRatio="9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alcMode="autoNoTable" iterate="1" iterateCount="1" iterateDelta="0"/>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AM37" i="9"/>
  <c r="U37" i="9"/>
  <c r="AM36" i="9"/>
  <c r="BW35" i="9"/>
  <c r="BW36" i="9" s="1"/>
  <c r="BW37" i="9" s="1"/>
  <c r="BW38" i="9" s="1"/>
  <c r="BW39" i="9" s="1"/>
  <c r="BW40" i="9" s="1"/>
  <c r="BW41" i="9" s="1"/>
  <c r="CO34" i="9"/>
  <c r="CO35" i="9" s="1"/>
  <c r="CO36" i="9" s="1"/>
  <c r="CO37" i="9" s="1"/>
  <c r="CO38" i="9" s="1"/>
  <c r="CO39" i="9" s="1"/>
  <c r="CO40" i="9" s="1"/>
  <c r="CO41" i="9" s="1"/>
  <c r="CO42" i="9" s="1"/>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 r="BE36" i="9" s="1"/>
  <c r="BE37" i="9" s="1"/>
</calcChain>
</file>

<file path=xl/sharedStrings.xml><?xml version="1.0" encoding="utf-8"?>
<sst xmlns="http://schemas.openxmlformats.org/spreadsheetml/2006/main" count="1073" uniqueCount="574">
  <si>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</si>
  <si>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</si>
  <si>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</si>
  <si>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</si>
  <si>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</si>
  <si>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</si>
  <si>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</si>
  <si>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</si>
  <si>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</si>
  <si>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</si>
  <si>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</si>
  <si>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</si>
  <si>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</si>
  <si>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</si>
  <si>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</si>
  <si>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</si>
  <si>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</si>
  <si>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</si>
  <si>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</si>
  <si>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</si>
  <si>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</si>
  <si>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</si>
  <si>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</si>
  <si>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</si>
  <si>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</si>
  <si>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</si>
  <si>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</si>
  <si>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</si>
  <si>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</si>
  <si>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</si>
  <si>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</si>
  <si>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</si>
  <si>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</si>
  <si>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</si>
  <si>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</si>
  <si>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</si>
  <si>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</si>
  <si>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</si>
  <si>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</si>
  <si>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</si>
  <si>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</si>
  <si>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</si>
  <si>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</si>
  <si>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</si>
  <si>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</si>
  <si>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</si>
  <si>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</si>
  <si>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</si>
  <si>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</si>
  <si>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</si>
  <si>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</si>
  <si>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</si>
  <si>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</si>
  <si>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</si>
  <si>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</si>
  <si>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</si>
  <si>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</si>
  <si>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</si>
  <si>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</si>
  <si>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</si>
  <si>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</si>
  <si>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</si>
  <si>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</si>
  <si>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</si>
  <si>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</si>
  <si>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</si>
  <si>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</si>
  <si>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</si>
  <si>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</si>
  <si>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</si>
  <si>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</si>
  <si>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</si>
  <si>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</si>
  <si>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</si>
  <si>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</si>
  <si>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</si>
  <si>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</si>
  <si>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</si>
  <si>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</si>
  <si>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</si>
  <si>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</si>
  <si>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</si>
  <si>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</si>
  <si>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</si>
  <si>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</si>
  <si>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</si>
  <si>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</si>
  <si>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</si>
  <si>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</si>
  <si>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</si>
  <si>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</si>
  <si>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</si>
  <si>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</si>
  <si>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</si>
  <si>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</si>
  <si>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</si>
  <si>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</si>
  <si>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</si>
  <si>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</si>
  <si>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</si>
  <si>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</si>
  <si>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</si>
  <si>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</si>
  <si>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</si>
  <si>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</si>
  <si>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</si>
  <si>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</si>
  <si>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</si>
  <si>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</si>
  <si>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</si>
  <si>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</si>
  <si>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</si>
  <si>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</si>
  <si>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</si>
  <si>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</si>
  <si>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</si>
  <si>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</si>
  <si>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</si>
  <si>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</si>
  <si>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</si>
  <si>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</si>
  <si>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</si>
  <si>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</si>
  <si>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</si>
  <si>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</si>
  <si>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</si>
  <si>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</si>
  <si>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</si>
  <si>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</si>
  <si>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</si>
  <si>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</si>
  <si>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</si>
  <si>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</si>
  <si>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</si>
  <si>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</si>
  <si>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</si>
  <si>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</si>
  <si>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</si>
  <si>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</si>
  <si>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</si>
  <si>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</si>
  <si>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</si>
  <si>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</si>
  <si>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</si>
  <si>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</si>
  <si>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</si>
  <si>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</si>
  <si>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</si>
  <si>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</si>
  <si>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</si>
  <si>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</si>
  <si>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</si>
  <si>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</si>
  <si>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</si>
  <si>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</si>
  <si>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</si>
  <si>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</si>
  <si>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</si>
  <si>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</si>
  <si>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</si>
  <si>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</si>
  <si>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</si>
  <si>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</si>
  <si>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</si>
  <si>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</si>
  <si>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</si>
  <si>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</si>
  <si>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</si>
  <si>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</si>
  <si>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</si>
  <si>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</si>
  <si>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</si>
  <si>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</si>
  <si>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</si>
  <si>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</si>
  <si>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</si>
  <si>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</si>
  <si>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</si>
  <si>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</si>
  <si>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</si>
  <si>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</si>
  <si>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</si>
  <si>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</si>
  <si>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</si>
  <si>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</si>
  <si>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</si>
  <si>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</si>
  <si>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</si>
  <si>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</si>
  <si>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</si>
  <si>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</si>
  <si>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</si>
  <si>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</si>
  <si>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</si>
  <si>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</si>
  <si>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</si>
  <si>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</si>
  <si>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秋田県由利本荘市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</si>
  <si>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</si>
  <si>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</si>
  <si>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</si>
  <si>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</si>
  <si>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</si>
  <si>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</si>
  <si>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</si>
  <si>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</si>
  <si>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</si>
  <si>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</si>
  <si>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</si>
  <si>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</si>
  <si>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</si>
  <si>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</si>
  <si>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</si>
  <si>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</si>
  <si>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</si>
  <si>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</si>
  <si>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</si>
  <si>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</si>
  <si>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</si>
  <si>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</si>
  <si>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</si>
  <si>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</si>
  <si>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</si>
  <si>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</si>
  <si>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</si>
  <si>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</si>
  <si>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</si>
  <si>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</si>
  <si>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</si>
  <si>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</si>
  <si>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</si>
  <si>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</si>
  <si>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</si>
  <si>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</si>
  <si>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</si>
  <si>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</si>
  <si>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</si>
  <si>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</si>
  <si>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</si>
  <si>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</si>
  <si>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</si>
  <si>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</si>
  <si>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</si>
  <si>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</si>
  <si>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</si>
  <si>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</si>
  <si>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</si>
  <si>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</si>
  <si>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</si>
  <si>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</si>
  <si>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</si>
  <si>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</si>
  <si>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</si>
  <si>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</si>
  <si>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</si>
  <si>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</si>
  <si>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</si>
  <si>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</si>
  <si>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</si>
  <si>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</si>
  <si>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</si>
  <si>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</si>
  <si>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</si>
  <si>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</si>
  <si>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</si>
  <si>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</si>
  <si>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</si>
  <si>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</si>
  <si>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</si>
  <si>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</si>
  <si>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</si>
  <si>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</si>
  <si>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</si>
  <si>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</si>
  <si>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</si>
  <si>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</si>
  <si>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</si>
  <si>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</si>
  <si>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</si>
  <si>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</si>
  <si>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</si>
  <si>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</si>
  <si>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</si>
  <si>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</si>
  <si>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</si>
  <si>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</si>
  <si>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</si>
  <si>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</si>
  <si>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</si>
  <si>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</si>
  <si>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</si>
  <si>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</si>
  <si>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</si>
  <si>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</si>
  <si>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</si>
  <si>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</si>
  <si>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</si>
  <si>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</si>
  <si>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</si>
  <si>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</si>
  <si>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</si>
  <si>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</si>
  <si>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</si>
  <si>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</si>
  <si>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</si>
  <si>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</si>
  <si>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</si>
  <si>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</si>
  <si>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</si>
  <si>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</si>
  <si>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</si>
  <si>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</si>
  <si>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</si>
  <si>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</si>
  <si>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</si>
  <si>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</si>
  <si>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</si>
  <si>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</si>
  <si>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</si>
  <si>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</si>
  <si>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</si>
  <si>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</si>
  <si>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</si>
  <si>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</si>
  <si>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</si>
  <si>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</si>
  <si>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</si>
  <si>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</si>
  <si>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</si>
  <si>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</si>
  <si>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</si>
  <si>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</si>
  <si>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</si>
  <si>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</si>
  <si>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</si>
  <si>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</si>
  <si>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</si>
  <si>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</si>
  <si>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</si>
  <si>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</si>
  <si>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</si>
  <si>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</si>
  <si>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</si>
  <si>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</si>
  <si>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</si>
  <si>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</si>
  <si>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秋田県由利本荘市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</si>
  <si>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</si>
  <si>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</si>
  <si>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</si>
  <si>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</si>
  <si>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</si>
  <si>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</si>
  <si>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</si>
  <si>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</si>
  <si>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</si>
  <si>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</si>
  <si>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</si>
  <si>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</si>
  <si>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</si>
  <si>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</si>
  <si>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</si>
  <si>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</si>
  <si>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</si>
  <si>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</si>
  <si>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</si>
  <si>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</si>
  <si>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</si>
  <si>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</si>
  <si>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</si>
  <si>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</si>
  <si>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</si>
  <si>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</si>
  <si>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</si>
  <si>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</si>
  <si>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</si>
  <si>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</si>
  <si>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</si>
  <si>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</si>
  <si>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</si>
  <si>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</si>
  <si>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</si>
  <si>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</si>
  <si>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</si>
  <si>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</si>
  <si>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</si>
  <si>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</si>
  <si>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</si>
  <si>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</si>
  <si>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</si>
  <si>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簡易水道事業特別会計</t>
    <phoneticPr fontId="5"/>
  </si>
  <si>
    <t>法非適用企業</t>
    <phoneticPr fontId="5"/>
  </si>
  <si>
    <t>下水道事業特別会計</t>
    <phoneticPr fontId="5"/>
  </si>
  <si>
    <t>集落排水事業特別会計</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</si>
  <si>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</si>
  <si>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</si>
  <si>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</si>
  <si>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</si>
  <si>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</si>
  <si>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</si>
  <si>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</si>
  <si>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</si>
  <si>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</si>
  <si>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</si>
  <si>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</si>
  <si>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</si>
  <si>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</si>
  <si>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</si>
  <si>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</si>
  <si>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</si>
  <si>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</si>
  <si>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</si>
  <si>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</si>
  <si>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</si>
  <si>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</si>
  <si>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</si>
  <si>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</si>
  <si>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</si>
  <si>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</si>
  <si>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</si>
  <si>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</si>
  <si>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</si>
  <si>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</si>
  <si>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</si>
  <si>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</si>
  <si>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</si>
  <si>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</si>
  <si>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</si>
  <si>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</si>
  <si>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</si>
  <si>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</si>
  <si>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</si>
  <si>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</si>
  <si>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</si>
  <si>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</si>
  <si>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</si>
  <si>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</si>
  <si>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</si>
  <si>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</si>
  <si>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</si>
  <si>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</si>
  <si>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</si>
  <si>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</si>
  <si>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</si>
  <si>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</si>
  <si>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</si>
  <si>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</si>
  <si>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</si>
  <si>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</si>
  <si>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</si>
  <si>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</si>
  <si>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</si>
  <si>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</si>
  <si>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</si>
  <si>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</si>
  <si>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</si>
  <si>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</si>
  <si>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</si>
  <si>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</si>
  <si>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</si>
  <si>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</si>
  <si>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</si>
  <si>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</si>
  <si>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</si>
  <si>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</si>
  <si>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</si>
  <si>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</si>
  <si>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</si>
  <si>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</si>
  <si>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</si>
  <si>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</si>
  <si>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</si>
  <si>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</si>
  <si>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</si>
  <si>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</si>
  <si>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</si>
  <si>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</si>
  <si>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</si>
  <si>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</si>
  <si>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</si>
  <si>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</si>
  <si>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</si>
  <si>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</si>
  <si>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</si>
  <si>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</si>
  <si>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</si>
  <si>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</si>
  <si>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</si>
  <si>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</si>
  <si>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</si>
  <si>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</si>
  <si>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</si>
  <si>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</si>
  <si>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</si>
  <si>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</si>
  <si>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</si>
  <si>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</si>
  <si>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</si>
  <si>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</si>
  <si>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</si>
  <si>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</si>
  <si>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</si>
  <si>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</si>
  <si>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</si>
  <si>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</si>
  <si>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</si>
  <si>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</si>
  <si>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</si>
  <si>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</si>
  <si>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</si>
  <si>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</si>
  <si>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</si>
  <si>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</si>
  <si>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</si>
  <si>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</si>
  <si>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</si>
  <si>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</si>
  <si>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</si>
  <si>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</si>
  <si>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</si>
  <si>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</si>
  <si>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</si>
  <si>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</si>
  <si>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</si>
  <si>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</si>
  <si>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</si>
  <si>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</si>
  <si>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</si>
  <si>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</si>
  <si>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</si>
  <si>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</si>
  <si>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</si>
  <si>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</si>
  <si>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ガス事業会計</t>
  </si>
  <si>
    <t>簡易水道事業特別会計</t>
  </si>
  <si>
    <t>下水道事業特別会計</t>
  </si>
  <si>
    <t>情報センター特別会計</t>
  </si>
  <si>
    <t>介護サービス事業特別会計</t>
  </si>
  <si>
    <t>▲ 0.02</t>
  </si>
  <si>
    <t>その他会計（赤字）</t>
  </si>
  <si>
    <t>▲ 0.00</t>
  </si>
  <si>
    <t>その他会計（黒字）</t>
  </si>
  <si>
    <t>-</t>
    <phoneticPr fontId="2"/>
  </si>
  <si>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</si>
  <si>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</si>
  <si>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</si>
  <si>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</si>
  <si>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</si>
  <si>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</si>
  <si>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</si>
  <si>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</si>
  <si>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</si>
  <si>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</si>
  <si>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</si>
  <si>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</si>
  <si>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</si>
  <si>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</si>
  <si>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</si>
  <si>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本莊由利産学振興財団</t>
    <rPh sb="0" eb="2">
      <t>ホンジョウ</t>
    </rPh>
    <rPh sb="2" eb="4">
      <t>ユリ</t>
    </rPh>
    <rPh sb="4" eb="6">
      <t>サンガク</t>
    </rPh>
    <rPh sb="6" eb="8">
      <t>シンコウ</t>
    </rPh>
    <rPh sb="8" eb="10">
      <t>ザイダン</t>
    </rPh>
    <phoneticPr fontId="2"/>
  </si>
  <si>
    <t>岩城</t>
    <rPh sb="0" eb="2">
      <t>イワキ</t>
    </rPh>
    <phoneticPr fontId="2"/>
  </si>
  <si>
    <t>由利高原鉄道</t>
    <rPh sb="0" eb="2">
      <t>ユリ</t>
    </rPh>
    <rPh sb="2" eb="4">
      <t>コウゲン</t>
    </rPh>
    <rPh sb="4" eb="6">
      <t>テツドウ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</si>
  <si>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</si>
  <si>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</si>
  <si>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</si>
  <si>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</si>
  <si>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</si>
  <si>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</si>
  <si>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</si>
  <si>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</si>
  <si>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</si>
  <si>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</si>
  <si>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</si>
  <si>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将来負担比率、実質公債費比率は類似団体と比較して高くなっている。
　　なお、将来負担比率については、地方債の現在高の減少及び充当可能基金の積み増し等により、また、実質公債費比率については、市債の繰上償還、交付税算入割合の高い地方債の活用等により改善してきている。
　　引き続き、市債発行の抑制、交付税算入割合の高い地方債の活用を基本とし、比率のさらなる改善を図る。</t>
    <rPh sb="54" eb="57">
      <t>チホウサイ</t>
    </rPh>
    <rPh sb="58" eb="61">
      <t>ゲンザイダカ</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</si>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</sst>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93597</c:v>
                </c:pt>
                <c:pt idx="1">
                  <c:v>93915</c:v>
                </c:pt>
                <c:pt idx="2">
                  <c:v>145744</c:v>
                </c:pt>
                <c:pt idx="3">
                  <c:v>80979</c:v>
                </c:pt>
                <c:pt idx="4">
                  <c:v>85594</c:v>
                </c:pt>
              </c:numCache>
            </c:numRef>
          </c:val>
          <c:smooth val="0"/>
        </c:ser>
        <c:dLbls>
          <c:showLegendKey val="0"/>
          <c:showVal val="0"/>
          <c:showCatName val="0"/>
          <c:showSerName val="0"/>
          <c:showPercent val="0"/>
          <c:showBubbleSize val="0"/>
        </c:dLbls>
        <c:marker val="1"/>
        <c:smooth val="0"/>
        <c:axId val="223955944"/>
        <c:axId val="223956336"/>
      </c:lineChart>
      <c:catAx>
        <c:axId val="223955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56336"/>
        <c:crosses val="autoZero"/>
        <c:auto val="1"/>
        <c:lblAlgn val="ctr"/>
        <c:lblOffset val="100"/>
        <c:tickLblSkip val="1"/>
        <c:tickMarkSkip val="1"/>
        <c:noMultiLvlLbl val="0"/>
      </c:catAx>
      <c:valAx>
        <c:axId val="2239563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55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5.63</c:v>
                </c:pt>
                <c:pt idx="1">
                  <c:v>6.98</c:v>
                </c:pt>
                <c:pt idx="2">
                  <c:v>7.04</c:v>
                </c:pt>
                <c:pt idx="3">
                  <c:v>9.14</c:v>
                </c:pt>
                <c:pt idx="4">
                  <c:v>10.74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8.66</c:v>
                </c:pt>
                <c:pt idx="1">
                  <c:v>9.0299999999999994</c:v>
                </c:pt>
                <c:pt idx="2">
                  <c:v>9.1300000000000008</c:v>
                </c:pt>
                <c:pt idx="3">
                  <c:v>9.2100000000000009</c:v>
                </c:pt>
                <c:pt idx="4">
                  <c:v>9.5299999999999994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957904"/>
        <c:axId val="223958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5.48</c:v>
                </c:pt>
                <c:pt idx="1">
                  <c:v>5.82</c:v>
                </c:pt>
                <c:pt idx="2">
                  <c:v>6.56</c:v>
                </c:pt>
                <c:pt idx="3">
                  <c:v>2.0499999999999998</c:v>
                </c:pt>
                <c:pt idx="4">
                  <c:v>1.29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957904"/>
        <c:axId val="223958296"/>
      </c:lineChart>
      <c:catAx>
        <c:axId val="22395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958296"/>
        <c:crosses val="autoZero"/>
        <c:auto val="1"/>
        <c:lblAlgn val="ctr"/>
        <c:lblOffset val="100"/>
        <c:tickLblSkip val="1"/>
        <c:tickMarkSkip val="1"/>
        <c:noMultiLvlLbl val="0"/>
      </c:catAx>
      <c:valAx>
        <c:axId val="223958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5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0.13</c:v>
                </c:pt>
                <c:pt idx="4">
                  <c:v>#N/A</c:v>
                </c:pt>
                <c:pt idx="5">
                  <c:v>0.12</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0.02</c:v>
                </c:pt>
                <c:pt idx="3">
                  <c:v>#N/A</c:v>
                </c:pt>
                <c:pt idx="4">
                  <c:v>#N/A</c:v>
                </c:pt>
                <c:pt idx="5">
                  <c:v>0.08</c:v>
                </c:pt>
                <c:pt idx="6">
                  <c:v>#N/A</c:v>
                </c:pt>
                <c:pt idx="7">
                  <c:v>0.16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情報センター特別会計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7.0000000000000007E-2</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0.35</c:v>
                </c:pt>
                <c:pt idx="4">
                  <c:v>#N/A</c:v>
                </c:pt>
                <c:pt idx="5">
                  <c:v>0.34</c:v>
                </c:pt>
                <c:pt idx="6">
                  <c:v>#N/A</c:v>
                </c:pt>
                <c:pt idx="7">
                  <c:v>0.27</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2.69</c:v>
                </c:pt>
                <c:pt idx="2">
                  <c:v>#N/A</c:v>
                </c:pt>
                <c:pt idx="3">
                  <c:v>2.02</c:v>
                </c:pt>
                <c:pt idx="4">
                  <c:v>#N/A</c:v>
                </c:pt>
                <c:pt idx="5">
                  <c:v>1.91</c:v>
                </c:pt>
                <c:pt idx="6">
                  <c:v>#N/A</c:v>
                </c:pt>
                <c:pt idx="7">
                  <c:v>0.55000000000000004</c:v>
                </c:pt>
                <c:pt idx="8">
                  <c:v>#N/A</c:v>
                </c:pt>
                <c:pt idx="9">
                  <c:v>1.57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4.51</c:v>
                </c:pt>
                <c:pt idx="4">
                  <c:v>#N/A</c:v>
                </c:pt>
                <c:pt idx="5">
                  <c:v>4.03</c:v>
                </c:pt>
                <c:pt idx="6">
                  <c:v>#N/A</c:v>
                </c:pt>
                <c:pt idx="7">
                  <c:v>4.1399999999999997</c:v>
                </c:pt>
                <c:pt idx="8">
                  <c:v>#N/A</c:v>
                </c:pt>
                <c:pt idx="9">
                  <c:v>4.8499999999999996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5.58</c:v>
                </c:pt>
                <c:pt idx="2">
                  <c:v>#N/A</c:v>
                </c:pt>
                <c:pt idx="3">
                  <c:v>6.91</c:v>
                </c:pt>
                <c:pt idx="4">
                  <c:v>#N/A</c:v>
                </c:pt>
                <c:pt idx="5">
                  <c:v>6.94</c:v>
                </c:pt>
                <c:pt idx="6">
                  <c:v>#N/A</c:v>
                </c:pt>
                <c:pt idx="7">
                  <c:v>9.07</c:v>
                </c:pt>
                <c:pt idx="8">
                  <c:v>#N/A</c:v>
                </c:pt>
                <c:pt idx="9">
                  <c:v>10.63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0638400"/>
        <c:axId val="220638792"/>
      </c:barChart>
      <c:catAx>
        <c:axId val="2206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38792"/>
        <c:crosses val="autoZero"/>
        <c:auto val="1"/>
        <c:lblAlgn val="ctr"/>
        <c:lblOffset val="100"/>
        <c:tickLblSkip val="1"/>
        <c:tickMarkSkip val="1"/>
        <c:noMultiLvlLbl val="0"/>
      </c:catAx>
      <c:valAx>
        <c:axId val="220638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3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6825</c:v>
                </c:pt>
                <c:pt idx="5">
                  <c:v>6791</c:v>
                </c:pt>
                <c:pt idx="8">
                  <c:v>6939</c:v>
                </c:pt>
                <c:pt idx="11">
                  <c:v>6882</c:v>
                </c:pt>
                <c:pt idx="14">
                  <c:v>6786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142</c:v>
                </c:pt>
                <c:pt idx="3">
                  <c:v>58</c:v>
                </c:pt>
                <c:pt idx="6">
                  <c:v>53</c:v>
                </c:pt>
                <c:pt idx="9">
                  <c:v>24</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272</c:v>
                </c:pt>
                <c:pt idx="3">
                  <c:v>260</c:v>
                </c:pt>
                <c:pt idx="6">
                  <c:v>259</c:v>
                </c:pt>
                <c:pt idx="9">
                  <c:v>233</c:v>
                </c:pt>
                <c:pt idx="12">
                  <c:v>80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2339</c:v>
                </c:pt>
                <c:pt idx="3">
                  <c:v>2408</c:v>
                </c:pt>
                <c:pt idx="6">
                  <c:v>2529</c:v>
                </c:pt>
                <c:pt idx="9">
                  <c:v>2544</c:v>
                </c:pt>
                <c:pt idx="12">
                  <c:v>2409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7565</c:v>
                </c:pt>
                <c:pt idx="3">
                  <c:v>7241</c:v>
                </c:pt>
                <c:pt idx="6">
                  <c:v>6968</c:v>
                </c:pt>
                <c:pt idx="9">
                  <c:v>6554</c:v>
                </c:pt>
                <c:pt idx="12">
                  <c:v>6282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0639576"/>
        <c:axId val="22063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3493</c:v>
                </c:pt>
                <c:pt idx="2">
                  <c:v>#N/A</c:v>
                </c:pt>
                <c:pt idx="3">
                  <c:v>#N/A</c:v>
                </c:pt>
                <c:pt idx="4">
                  <c:v>3176</c:v>
                </c:pt>
                <c:pt idx="5">
                  <c:v>#N/A</c:v>
                </c:pt>
                <c:pt idx="6">
                  <c:v>#N/A</c:v>
                </c:pt>
                <c:pt idx="7">
                  <c:v>2870</c:v>
                </c:pt>
                <c:pt idx="8">
                  <c:v>#N/A</c:v>
                </c:pt>
                <c:pt idx="9">
                  <c:v>#N/A</c:v>
                </c:pt>
                <c:pt idx="10">
                  <c:v>2473</c:v>
                </c:pt>
                <c:pt idx="11">
                  <c:v>#N/A</c:v>
                </c:pt>
                <c:pt idx="12">
                  <c:v>#N/A</c:v>
                </c:pt>
                <c:pt idx="13">
                  <c:v>1997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0639576"/>
        <c:axId val="220639968"/>
      </c:lineChart>
      <c:catAx>
        <c:axId val="22063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39968"/>
        <c:crosses val="autoZero"/>
        <c:auto val="1"/>
        <c:lblAlgn val="ctr"/>
        <c:lblOffset val="100"/>
        <c:tickLblSkip val="1"/>
        <c:tickMarkSkip val="1"/>
        <c:noMultiLvlLbl val="0"/>
      </c:catAx>
      <c:valAx>
        <c:axId val="22063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3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76467</c:v>
                </c:pt>
                <c:pt idx="5">
                  <c:v>75503</c:v>
                </c:pt>
                <c:pt idx="8">
                  <c:v>77207</c:v>
                </c:pt>
                <c:pt idx="11">
                  <c:v>76337</c:v>
                </c:pt>
                <c:pt idx="14">
                  <c:v>75313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2021</c:v>
                </c:pt>
                <c:pt idx="5">
                  <c:v>1893</c:v>
                </c:pt>
                <c:pt idx="8">
                  <c:v>2094</c:v>
                </c:pt>
                <c:pt idx="11">
                  <c:v>1620</c:v>
                </c:pt>
                <c:pt idx="14">
                  <c:v>1711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6225</c:v>
                </c:pt>
                <c:pt idx="5">
                  <c:v>7220</c:v>
                </c:pt>
                <c:pt idx="8">
                  <c:v>7200</c:v>
                </c:pt>
                <c:pt idx="11">
                  <c:v>8370</c:v>
                </c:pt>
                <c:pt idx="14">
                  <c:v>9217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8677</c:v>
                </c:pt>
                <c:pt idx="3">
                  <c:v>8429</c:v>
                </c:pt>
                <c:pt idx="6">
                  <c:v>7480</c:v>
                </c:pt>
                <c:pt idx="9">
                  <c:v>6824</c:v>
                </c:pt>
                <c:pt idx="12">
                  <c:v>6510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953</c:v>
                </c:pt>
                <c:pt idx="3">
                  <c:v>707</c:v>
                </c:pt>
                <c:pt idx="6">
                  <c:v>487</c:v>
                </c:pt>
                <c:pt idx="9">
                  <c:v>261</c:v>
                </c:pt>
                <c:pt idx="12">
                  <c:v>238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39252</c:v>
                </c:pt>
                <c:pt idx="3">
                  <c:v>38625</c:v>
                </c:pt>
                <c:pt idx="6">
                  <c:v>38902</c:v>
                </c:pt>
                <c:pt idx="9">
                  <c:v>38075</c:v>
                </c:pt>
                <c:pt idx="12">
                  <c:v>36952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1050</c:v>
                </c:pt>
                <c:pt idx="3">
                  <c:v>882</c:v>
                </c:pt>
                <c:pt idx="6">
                  <c:v>64</c:v>
                </c:pt>
                <c:pt idx="9">
                  <c:v>44</c:v>
                </c:pt>
                <c:pt idx="12">
                  <c:v>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71529</c:v>
                </c:pt>
                <c:pt idx="3">
                  <c:v>69334</c:v>
                </c:pt>
                <c:pt idx="6">
                  <c:v>70464</c:v>
                </c:pt>
                <c:pt idx="9">
                  <c:v>70124</c:v>
                </c:pt>
                <c:pt idx="12">
                  <c:v>69620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5950504"/>
        <c:axId val="46595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36748</c:v>
                </c:pt>
                <c:pt idx="2">
                  <c:v>#N/A</c:v>
                </c:pt>
                <c:pt idx="3">
                  <c:v>#N/A</c:v>
                </c:pt>
                <c:pt idx="4">
                  <c:v>33361</c:v>
                </c:pt>
                <c:pt idx="5">
                  <c:v>#N/A</c:v>
                </c:pt>
                <c:pt idx="6">
                  <c:v>#N/A</c:v>
                </c:pt>
                <c:pt idx="7">
                  <c:v>30896</c:v>
                </c:pt>
                <c:pt idx="8">
                  <c:v>#N/A</c:v>
                </c:pt>
                <c:pt idx="9">
                  <c:v>#N/A</c:v>
                </c:pt>
                <c:pt idx="10">
                  <c:v>29001</c:v>
                </c:pt>
                <c:pt idx="11">
                  <c:v>#N/A</c:v>
                </c:pt>
                <c:pt idx="12">
                  <c:v>#N/A</c:v>
                </c:pt>
                <c:pt idx="13">
                  <c:v>27119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5950504"/>
        <c:axId val="465950896"/>
      </c:lineChart>
      <c:catAx>
        <c:axId val="46595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950896"/>
        <c:crosses val="autoZero"/>
        <c:auto val="1"/>
        <c:lblAlgn val="ctr"/>
        <c:lblOffset val="100"/>
        <c:tickLblSkip val="1"/>
        <c:tickMarkSkip val="1"/>
        <c:noMultiLvlLbl val="0"/>
      </c:catAx>
      <c:valAx>
        <c:axId val="46595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95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{B7D2DD73-0041-498E-ADBC-5BBDB533342C}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{9040BEE6-F313-4337-88D1-48542D71A886}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{935826F8-66CA-42FB-8789-C4225335605F}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{64564013-13E3-49B3-A4CF-188AE79BC144}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{BF4CA3E7-6D2E-4658-A9F1-BAC6E6B7DDC4}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{7C93A3A2-9766-4765-B28D-D11E426E94F6}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{34C0EC7B-EC2D-447B-A651-A05780F8D25D}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{3673A2EF-0CF3-42E7-84FE-0E6D6F18679A}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{ABAC0687-0907-4C1D-B376-69AF8A20E03C}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{E92574AC-5451-442A-8087-E1D2C1D5C307}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5951680"/>
        <c:axId val="465952072"/>
      </c:scatterChart>
      <c:valAx>
        <c:axId val="465951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952072"/>
        <c:crosses val="autoZero"/>
        <c:crossBetween val="midCat"/>
      </c:valAx>
      <c:valAx>
        <c:axId val="465952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951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{04C48111-5F65-44D5-8756-4430B86B8633}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{8E2C8769-B92B-43A1-8037-5249C2C03DA3}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{FC57C601-B9D0-4831-9873-83288AE692F1}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{8AD5EEEF-3C49-403A-9796-F99BA29740E6}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{8A3999E7-B743-4487-B569-4F3D26A6868F}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14.3</c:v>
                </c:pt>
                <c:pt idx="2">
                  <c:v>12.8</c:v>
                </c:pt>
                <c:pt idx="3">
                  <c:v>11.5</c:v>
                </c:pt>
                <c:pt idx="4">
                  <c:v>10.1</c:v>
                </c:pt>
              </c:numCache>
            </c:numRef>
          </c:xVal>
          <c:yVal>
            <c:numRef>
              <c:f>公会計指標分析・財政指標組合せ分析表!$K$73:$O$73</c:f>
              <c:numCache>
                <c:formatCode>#,##0.0;"▲ "#,##0.0</c:formatCode>
                <c:ptCount val="5"/>
                <c:pt idx="0">
                  <c:v>149</c:v>
                </c:pt>
                <c:pt idx="1">
                  <c:v>133.9</c:v>
                </c:pt>
                <c:pt idx="2">
                  <c:v>126.5</c:v>
                </c:pt>
                <c:pt idx="3">
                  <c:v>119.6</c:v>
                </c:pt>
                <c:pt idx="4">
                  <c:v>116.5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{7635A849-B50D-4FCD-850D-E1A4786B3CB8}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{BE58BBA2-DD9F-43AF-892C-11C4DA9E7907}</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554552602949254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{622B1360-0059-4D39-B991-12545A558851}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8653984941348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{7A48C5F0-A04B-4F60-AE21-CF9599BC651B}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{C5146AFA-1218-4678-967F-1B76C2321280}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5952856"/>
        <c:axId val="465953248"/>
      </c:scatterChart>
      <c:valAx>
        <c:axId val="465952856"/>
        <c:scaling>
          <c:orientation val="minMax"/>
          <c:max val="16.5"/>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953248"/>
        <c:crosses val="autoZero"/>
        <c:crossBetween val="midCat"/>
      </c:valAx>
      <c:valAx>
        <c:axId val="465953248"/>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952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前年度同の０．３３となっている。これは、類似団体平均を０．</a:t>
          </a:r>
          <a:r>
            <a:rPr kumimoji="1" lang="ja-JP" altLang="en-US" sz="1000">
              <a:solidFill>
                <a:schemeClr val="dk1"/>
              </a:solidFill>
              <a:effectLst/>
              <a:latin typeface="+mn-lt"/>
              <a:ea typeface="+mn-ea"/>
              <a:cs typeface="+mn-cs"/>
            </a:rPr>
            <a:t>１９</a:t>
          </a:r>
          <a:r>
            <a:rPr kumimoji="1" lang="ja-JP" altLang="ja-JP" sz="1000">
              <a:solidFill>
                <a:schemeClr val="dk1"/>
              </a:solidFill>
              <a:effectLst/>
              <a:latin typeface="+mn-lt"/>
              <a:ea typeface="+mn-ea"/>
              <a:cs typeface="+mn-cs"/>
            </a:rPr>
            <a:t>ポイント、全国平均を０．１７ポイント下回り、秋田県平均を０．０４ポイント上回っている。</a:t>
          </a:r>
          <a:endParaRPr lang="ja-JP" altLang="ja-JP" sz="1000">
            <a:effectLst/>
          </a:endParaRPr>
        </a:p>
        <a:p>
          <a:r>
            <a:rPr kumimoji="1" lang="ja-JP" altLang="ja-JP" sz="1000">
              <a:solidFill>
                <a:schemeClr val="dk1"/>
              </a:solidFill>
              <a:effectLst/>
              <a:latin typeface="+mn-lt"/>
              <a:ea typeface="+mn-ea"/>
              <a:cs typeface="+mn-cs"/>
            </a:rPr>
            <a:t>　本市の面積は、１，２０９．</a:t>
          </a:r>
          <a:r>
            <a:rPr kumimoji="1" lang="ja-JP" altLang="en-US" sz="1000">
              <a:solidFill>
                <a:schemeClr val="dk1"/>
              </a:solidFill>
              <a:effectLst/>
              <a:latin typeface="+mn-lt"/>
              <a:ea typeface="+mn-ea"/>
              <a:cs typeface="+mn-cs"/>
            </a:rPr>
            <a:t>５９</a:t>
          </a:r>
          <a:r>
            <a:rPr kumimoji="1" lang="ja-JP" altLang="ja-JP" sz="1000">
              <a:solidFill>
                <a:schemeClr val="dk1"/>
              </a:solidFill>
              <a:effectLst/>
              <a:latin typeface="+mn-lt"/>
              <a:ea typeface="+mn-ea"/>
              <a:cs typeface="+mn-cs"/>
            </a:rPr>
            <a:t>平方キロメートルと類似団体の中でも上位に位置し、行政サービスの範囲が広</a:t>
          </a:r>
          <a:r>
            <a:rPr kumimoji="1" lang="ja-JP" altLang="en-US" sz="1000">
              <a:solidFill>
                <a:schemeClr val="dk1"/>
              </a:solidFill>
              <a:effectLst/>
              <a:latin typeface="+mn-lt"/>
              <a:ea typeface="+mn-ea"/>
              <a:cs typeface="+mn-cs"/>
            </a:rPr>
            <a:t>いことから行政コストを多く要している。</a:t>
          </a:r>
          <a:r>
            <a:rPr kumimoji="1" lang="ja-JP" altLang="ja-JP" sz="1000">
              <a:solidFill>
                <a:schemeClr val="dk1"/>
              </a:solidFill>
              <a:effectLst/>
              <a:latin typeface="+mn-lt"/>
              <a:ea typeface="+mn-ea"/>
              <a:cs typeface="+mn-cs"/>
            </a:rPr>
            <a:t>また、第１次産業の就業割合が平成</a:t>
          </a:r>
          <a:r>
            <a:rPr kumimoji="1" lang="ja-JP" altLang="en-US" sz="1000">
              <a:solidFill>
                <a:schemeClr val="dk1"/>
              </a:solidFill>
              <a:effectLst/>
              <a:latin typeface="+mn-lt"/>
              <a:ea typeface="+mn-ea"/>
              <a:cs typeface="+mn-cs"/>
            </a:rPr>
            <a:t>２７</a:t>
          </a:r>
          <a:r>
            <a:rPr kumimoji="1" lang="ja-JP" altLang="ja-JP" sz="1000">
              <a:solidFill>
                <a:schemeClr val="dk1"/>
              </a:solidFill>
              <a:effectLst/>
              <a:latin typeface="+mn-lt"/>
              <a:ea typeface="+mn-ea"/>
              <a:cs typeface="+mn-cs"/>
            </a:rPr>
            <a:t>年国勢調査で１１．２％と高く、</a:t>
          </a:r>
          <a:r>
            <a:rPr kumimoji="1" lang="ja-JP" altLang="en-US" sz="1000">
              <a:solidFill>
                <a:schemeClr val="dk1"/>
              </a:solidFill>
              <a:effectLst/>
              <a:latin typeface="+mn-lt"/>
              <a:ea typeface="+mn-ea"/>
              <a:cs typeface="+mn-cs"/>
            </a:rPr>
            <a:t>農家等所得は気象条件や市場価格等の影響を受けやすく、税収の増加は見込めない状況であることから、</a:t>
          </a:r>
          <a:r>
            <a:rPr kumimoji="1" lang="ja-JP" altLang="ja-JP" sz="1000">
              <a:solidFill>
                <a:schemeClr val="dk1"/>
              </a:solidFill>
              <a:effectLst/>
              <a:latin typeface="+mn-lt"/>
              <a:ea typeface="+mn-ea"/>
              <a:cs typeface="+mn-cs"/>
            </a:rPr>
            <a:t>自主財源比率が低</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、類似団体の平均値を大きく下回っている。</a:t>
          </a:r>
          <a:endParaRPr lang="ja-JP" altLang="ja-JP" sz="1000">
            <a:effectLst/>
          </a:endParaRPr>
        </a:p>
        <a:p>
          <a:r>
            <a:rPr kumimoji="1" lang="ja-JP" altLang="ja-JP" sz="1000">
              <a:solidFill>
                <a:schemeClr val="dk1"/>
              </a:solidFill>
              <a:effectLst/>
              <a:latin typeface="+mn-lt"/>
              <a:ea typeface="+mn-ea"/>
              <a:cs typeface="+mn-cs"/>
            </a:rPr>
            <a:t>　今後、歳入では産業振興や移住定住の促進、徴収率の向上等による税収増加に、歳出では</a:t>
          </a:r>
          <a:r>
            <a:rPr kumimoji="1" lang="ja-JP" altLang="en-US" sz="1000">
              <a:solidFill>
                <a:schemeClr val="dk1"/>
              </a:solidFill>
              <a:effectLst/>
              <a:latin typeface="+mn-lt"/>
              <a:ea typeface="+mn-ea"/>
              <a:cs typeface="+mn-cs"/>
            </a:rPr>
            <a:t>公共施設等総合管理計画に則った</a:t>
          </a:r>
          <a:r>
            <a:rPr kumimoji="1" lang="ja-JP" altLang="ja-JP" sz="1000">
              <a:solidFill>
                <a:schemeClr val="dk1"/>
              </a:solidFill>
              <a:effectLst/>
              <a:latin typeface="+mn-lt"/>
              <a:ea typeface="+mn-ea"/>
              <a:cs typeface="+mn-cs"/>
            </a:rPr>
            <a:t>公共施設の適正な配置による維持管理費の削減に努め、財政基盤の強化を図っていく。</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歳出における公債費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歳入における普通交付税</a:t>
          </a:r>
          <a:r>
            <a:rPr kumimoji="1" lang="ja-JP" altLang="en-US" sz="1100">
              <a:solidFill>
                <a:schemeClr val="dk1"/>
              </a:solidFill>
              <a:effectLst/>
              <a:latin typeface="+mn-lt"/>
              <a:ea typeface="+mn-ea"/>
              <a:cs typeface="+mn-cs"/>
            </a:rPr>
            <a:t>及び臨時財政対策債</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年度決算の経常収支比率は</a:t>
          </a:r>
          <a:r>
            <a:rPr kumimoji="1" lang="ja-JP" altLang="en-US" sz="1100">
              <a:solidFill>
                <a:schemeClr val="dk1"/>
              </a:solidFill>
              <a:effectLst/>
              <a:latin typeface="+mn-lt"/>
              <a:ea typeface="+mn-ea"/>
              <a:cs typeface="+mn-cs"/>
            </a:rPr>
            <a:t>９０．９</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となっている。これは、類似団体平均を０．４ポイント、秋田県平均を</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ポイント上回り、全国平均を</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平成２７年度から合併算定替の段階的な縮減による普通交付税の減が始まっていることから、市債の繰上償還、公共施設管理の合理化等による維持管理費の削減等、経常経費の抜本的な見直しを図り、比率が悪化しないよう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66040</xdr:rowOff>
    </xdr:to>
    <xdr:cxnSp macro="">
      <xdr:nvCxnSpPr>
        <xdr:cNvPr id="131" name="直線コネクタ 130"/>
        <xdr:cNvCxnSpPr/>
      </xdr:nvCxnSpPr>
      <xdr:spPr>
        <a:xfrm>
          <a:off x="4114800" y="107226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116840</xdr:rowOff>
    </xdr:to>
    <xdr:cxnSp macro="">
      <xdr:nvCxnSpPr>
        <xdr:cNvPr id="134" name="直線コネクタ 133"/>
        <xdr:cNvCxnSpPr/>
      </xdr:nvCxnSpPr>
      <xdr:spPr>
        <a:xfrm flipV="1">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116840</xdr:rowOff>
    </xdr:to>
    <xdr:cxnSp macro="">
      <xdr:nvCxnSpPr>
        <xdr:cNvPr id="137" name="直線コネクタ 136"/>
        <xdr:cNvCxnSpPr/>
      </xdr:nvCxnSpPr>
      <xdr:spPr>
        <a:xfrm>
          <a:off x="2336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124883</xdr:rowOff>
    </xdr:to>
    <xdr:cxnSp macro="">
      <xdr:nvCxnSpPr>
        <xdr:cNvPr id="140" name="直線コネクタ 139"/>
        <xdr:cNvCxnSpPr/>
      </xdr:nvCxnSpPr>
      <xdr:spPr>
        <a:xfrm flipV="1">
          <a:off x="1447800" y="1067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2" name="円/楕円 151"/>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3" name="テキスト ボックス 152"/>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6" name="円/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8" name="円/楕円 157"/>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9" name="テキスト ボックス 158"/>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物件費の増等により、前年度より６，１８１円増の１７７，７４４円となっている。これは、類似団体平均を４４，０９９円、全国平均を５４，６０９円、秋田県平均を２６，８２２円上回っている。</a:t>
          </a:r>
        </a:p>
        <a:p>
          <a:r>
            <a:rPr kumimoji="1" lang="ja-JP" altLang="en-US" sz="1100">
              <a:solidFill>
                <a:schemeClr val="dk1"/>
              </a:solidFill>
              <a:effectLst/>
              <a:latin typeface="+mn-lt"/>
              <a:ea typeface="+mn-ea"/>
              <a:cs typeface="+mn-cs"/>
            </a:rPr>
            <a:t>　面積が広大で行政サービスの範囲が広いため多くの施設を有していることから、職員数も多く、維持管理経費も多くなっている。また、</a:t>
          </a:r>
          <a:r>
            <a:rPr kumimoji="1" lang="ja-JP" altLang="ja-JP" sz="1100">
              <a:solidFill>
                <a:schemeClr val="dk1"/>
              </a:solidFill>
              <a:effectLst/>
              <a:latin typeface="+mn-lt"/>
              <a:ea typeface="+mn-ea"/>
              <a:cs typeface="+mn-cs"/>
            </a:rPr>
            <a:t>行政区域内に豪雪地帯を有しているため</a:t>
          </a:r>
          <a:r>
            <a:rPr kumimoji="1" lang="ja-JP" altLang="en-US" sz="1100">
              <a:solidFill>
                <a:schemeClr val="dk1"/>
              </a:solidFill>
              <a:effectLst/>
              <a:latin typeface="+mn-lt"/>
              <a:ea typeface="+mn-ea"/>
              <a:cs typeface="+mn-cs"/>
            </a:rPr>
            <a:t>除排雪に要する経費が大きいこと等により、未だ類似団体平均を大きく上回っている。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今後、公共施設等総合管理計画に則った公共施設の適正配置、事務事業の統合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効率化を進め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業務量に応じた職員の適正配置により</a:t>
          </a:r>
          <a:r>
            <a:rPr kumimoji="1" lang="ja-JP" altLang="ja-JP" sz="1100">
              <a:solidFill>
                <a:schemeClr val="dk1"/>
              </a:solidFill>
              <a:effectLst/>
              <a:latin typeface="+mn-lt"/>
              <a:ea typeface="+mn-ea"/>
              <a:cs typeface="+mn-cs"/>
            </a:rPr>
            <a:t>経費の削減を図っていく。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33739</xdr:rowOff>
    </xdr:from>
    <xdr:to>
      <xdr:col>7</xdr:col>
      <xdr:colOff>152400</xdr:colOff>
      <xdr:row>86</xdr:row>
      <xdr:rowOff>83454</xdr:rowOff>
    </xdr:to>
    <xdr:cxnSp macro="">
      <xdr:nvCxnSpPr>
        <xdr:cNvPr id="194" name="直線コネクタ 193"/>
        <xdr:cNvCxnSpPr/>
      </xdr:nvCxnSpPr>
      <xdr:spPr>
        <a:xfrm>
          <a:off x="4114800" y="14778439"/>
          <a:ext cx="8382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33739</xdr:rowOff>
    </xdr:from>
    <xdr:to>
      <xdr:col>6</xdr:col>
      <xdr:colOff>0</xdr:colOff>
      <xdr:row>86</xdr:row>
      <xdr:rowOff>62984</xdr:rowOff>
    </xdr:to>
    <xdr:cxnSp macro="">
      <xdr:nvCxnSpPr>
        <xdr:cNvPr id="197" name="直線コネクタ 196"/>
        <xdr:cNvCxnSpPr/>
      </xdr:nvCxnSpPr>
      <xdr:spPr>
        <a:xfrm flipV="1">
          <a:off x="3225800" y="14778439"/>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40559</xdr:rowOff>
    </xdr:from>
    <xdr:to>
      <xdr:col>4</xdr:col>
      <xdr:colOff>482600</xdr:colOff>
      <xdr:row>86</xdr:row>
      <xdr:rowOff>62984</xdr:rowOff>
    </xdr:to>
    <xdr:cxnSp macro="">
      <xdr:nvCxnSpPr>
        <xdr:cNvPr id="200" name="直線コネクタ 199"/>
        <xdr:cNvCxnSpPr/>
      </xdr:nvCxnSpPr>
      <xdr:spPr>
        <a:xfrm>
          <a:off x="2336800" y="1478525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40559</xdr:rowOff>
    </xdr:from>
    <xdr:to>
      <xdr:col>3</xdr:col>
      <xdr:colOff>279400</xdr:colOff>
      <xdr:row>86</xdr:row>
      <xdr:rowOff>60998</xdr:rowOff>
    </xdr:to>
    <xdr:cxnSp macro="">
      <xdr:nvCxnSpPr>
        <xdr:cNvPr id="203" name="直線コネクタ 202"/>
        <xdr:cNvCxnSpPr/>
      </xdr:nvCxnSpPr>
      <xdr:spPr>
        <a:xfrm flipV="1">
          <a:off x="1447800" y="14785259"/>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32654</xdr:rowOff>
    </xdr:from>
    <xdr:to>
      <xdr:col>7</xdr:col>
      <xdr:colOff>203200</xdr:colOff>
      <xdr:row>86</xdr:row>
      <xdr:rowOff>134254</xdr:rowOff>
    </xdr:to>
    <xdr:sp macro="" textlink="">
      <xdr:nvSpPr>
        <xdr:cNvPr id="213" name="円/楕円 212"/>
        <xdr:cNvSpPr/>
      </xdr:nvSpPr>
      <xdr:spPr>
        <a:xfrm>
          <a:off x="4902200" y="14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4731</xdr:rowOff>
    </xdr:from>
    <xdr:ext cx="762000" cy="259045"/>
    <xdr:sp macro="" textlink="">
      <xdr:nvSpPr>
        <xdr:cNvPr id="214" name="人件費・物件費等の状況該当値テキスト"/>
        <xdr:cNvSpPr txBox="1"/>
      </xdr:nvSpPr>
      <xdr:spPr>
        <a:xfrm>
          <a:off x="5041900" y="147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177,744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154389</xdr:rowOff>
    </xdr:from>
    <xdr:to>
      <xdr:col>6</xdr:col>
      <xdr:colOff>50800</xdr:colOff>
      <xdr:row>86</xdr:row>
      <xdr:rowOff>84539</xdr:rowOff>
    </xdr:to>
    <xdr:sp macro="" textlink="">
      <xdr:nvSpPr>
        <xdr:cNvPr id="215" name="円/楕円 214"/>
        <xdr:cNvSpPr/>
      </xdr:nvSpPr>
      <xdr:spPr>
        <a:xfrm>
          <a:off x="4064000" y="147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69316</xdr:rowOff>
    </xdr:from>
    <xdr:ext cx="736600" cy="259045"/>
    <xdr:sp macro="" textlink="">
      <xdr:nvSpPr>
        <xdr:cNvPr id="216" name="テキスト ボックス 215"/>
        <xdr:cNvSpPr txBox="1"/>
      </xdr:nvSpPr>
      <xdr:spPr>
        <a:xfrm>
          <a:off x="3733800" y="1481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171,563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12184</xdr:rowOff>
    </xdr:from>
    <xdr:to>
      <xdr:col>4</xdr:col>
      <xdr:colOff>533400</xdr:colOff>
      <xdr:row>86</xdr:row>
      <xdr:rowOff>113784</xdr:rowOff>
    </xdr:to>
    <xdr:sp macro="" textlink="">
      <xdr:nvSpPr>
        <xdr:cNvPr id="217" name="円/楕円 216"/>
        <xdr:cNvSpPr/>
      </xdr:nvSpPr>
      <xdr:spPr>
        <a:xfrm>
          <a:off x="3175000" y="147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98561</xdr:rowOff>
    </xdr:from>
    <xdr:ext cx="762000" cy="259045"/>
    <xdr:sp macro="" textlink="">
      <xdr:nvSpPr>
        <xdr:cNvPr id="218" name="テキスト ボックス 217"/>
        <xdr:cNvSpPr txBox="1"/>
      </xdr:nvSpPr>
      <xdr:spPr>
        <a:xfrm>
          <a:off x="2844800" y="148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175,199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161209</xdr:rowOff>
    </xdr:from>
    <xdr:to>
      <xdr:col>3</xdr:col>
      <xdr:colOff>330200</xdr:colOff>
      <xdr:row>86</xdr:row>
      <xdr:rowOff>91359</xdr:rowOff>
    </xdr:to>
    <xdr:sp macro="" textlink="">
      <xdr:nvSpPr>
        <xdr:cNvPr id="219" name="円/楕円 218"/>
        <xdr:cNvSpPr/>
      </xdr:nvSpPr>
      <xdr:spPr>
        <a:xfrm>
          <a:off x="2286000" y="147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76136</xdr:rowOff>
    </xdr:from>
    <xdr:ext cx="762000" cy="259045"/>
    <xdr:sp macro="" textlink="">
      <xdr:nvSpPr>
        <xdr:cNvPr id="220" name="テキスト ボックス 219"/>
        <xdr:cNvSpPr txBox="1"/>
      </xdr:nvSpPr>
      <xdr:spPr>
        <a:xfrm>
          <a:off x="1955800" y="1482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172,411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10198</xdr:rowOff>
    </xdr:from>
    <xdr:to>
      <xdr:col>2</xdr:col>
      <xdr:colOff>127000</xdr:colOff>
      <xdr:row>86</xdr:row>
      <xdr:rowOff>111798</xdr:rowOff>
    </xdr:to>
    <xdr:sp macro="" textlink="">
      <xdr:nvSpPr>
        <xdr:cNvPr id="221" name="円/楕円 220"/>
        <xdr:cNvSpPr/>
      </xdr:nvSpPr>
      <xdr:spPr>
        <a:xfrm>
          <a:off x="1397000" y="147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96575</xdr:rowOff>
    </xdr:from>
    <xdr:ext cx="762000" cy="259045"/>
    <xdr:sp macro="" textlink="">
      <xdr:nvSpPr>
        <xdr:cNvPr id="222" name="テキスト ボックス 221"/>
        <xdr:cNvSpPr txBox="1"/>
      </xdr:nvSpPr>
      <xdr:spPr>
        <a:xfrm>
          <a:off x="1066800" y="148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の９６．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となっている。これは、類似団体平均を１．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ポイント、全国市平均を２．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本市のラスパイレス指数は、類似団体平均を</a:t>
          </a:r>
          <a:r>
            <a:rPr kumimoji="1" lang="ja-JP" altLang="en-US" sz="1100">
              <a:solidFill>
                <a:schemeClr val="dk1"/>
              </a:solidFill>
              <a:effectLst/>
              <a:latin typeface="+mn-lt"/>
              <a:ea typeface="+mn-ea"/>
              <a:cs typeface="+mn-cs"/>
            </a:rPr>
            <a:t>３ポイントの範囲内で</a:t>
          </a:r>
          <a:r>
            <a:rPr kumimoji="1" lang="ja-JP" altLang="ja-JP" sz="1100">
              <a:solidFill>
                <a:schemeClr val="dk1"/>
              </a:solidFill>
              <a:effectLst/>
              <a:latin typeface="+mn-lt"/>
              <a:ea typeface="+mn-ea"/>
              <a:cs typeface="+mn-cs"/>
            </a:rPr>
            <a:t>下回った値で推移している。</a:t>
          </a:r>
          <a:endParaRPr lang="ja-JP" altLang="ja-JP" sz="1400">
            <a:effectLst/>
          </a:endParaRPr>
        </a:p>
        <a:p>
          <a:r>
            <a:rPr kumimoji="1" lang="ja-JP" altLang="ja-JP" sz="1100">
              <a:solidFill>
                <a:schemeClr val="dk1"/>
              </a:solidFill>
              <a:effectLst/>
              <a:latin typeface="+mn-lt"/>
              <a:ea typeface="+mn-ea"/>
              <a:cs typeface="+mn-cs"/>
            </a:rPr>
            <a:t>　今後も、国の人事院勧告や県の人事委員会勧告に沿った制度・運用の見直しや、人事評価制度を反映した昇格、昇給基準の構築を図りながら、適正な給与水準を保つよう努める。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109462</xdr:rowOff>
    </xdr:to>
    <xdr:cxnSp macro="">
      <xdr:nvCxnSpPr>
        <xdr:cNvPr id="258" name="直線コネクタ 257"/>
        <xdr:cNvCxnSpPr/>
      </xdr:nvCxnSpPr>
      <xdr:spPr>
        <a:xfrm flipV="1">
          <a:off x="16179800" y="141568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82</xdr:row>
      <xdr:rowOff>109462</xdr:rowOff>
    </xdr:to>
    <xdr:cxnSp macro="">
      <xdr:nvCxnSpPr>
        <xdr:cNvPr id="261" name="直線コネクタ 260"/>
        <xdr:cNvCxnSpPr/>
      </xdr:nvCxnSpPr>
      <xdr:spPr>
        <a:xfrm>
          <a:off x="15290800" y="140304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81</xdr:row>
      <xdr:rowOff>143027</xdr:rowOff>
    </xdr:to>
    <xdr:cxnSp macro="">
      <xdr:nvCxnSpPr>
        <xdr:cNvPr id="264" name="直線コネクタ 263"/>
        <xdr:cNvCxnSpPr/>
      </xdr:nvCxnSpPr>
      <xdr:spPr>
        <a:xfrm>
          <a:off x="14401800" y="139845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159052</xdr:rowOff>
    </xdr:to>
    <xdr:cxnSp macro="">
      <xdr:nvCxnSpPr>
        <xdr:cNvPr id="267" name="直線コネクタ 266"/>
        <xdr:cNvCxnSpPr/>
      </xdr:nvCxnSpPr>
      <xdr:spPr>
        <a:xfrm flipV="1">
          <a:off x="13512800" y="13984514"/>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9" name="円/楕円 278"/>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0" name="テキスト ボックス 27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92227</xdr:rowOff>
    </xdr:from>
    <xdr:to>
      <xdr:col>22</xdr:col>
      <xdr:colOff>254000</xdr:colOff>
      <xdr:row>82</xdr:row>
      <xdr:rowOff>22377</xdr:rowOff>
    </xdr:to>
    <xdr:sp macro="" textlink="">
      <xdr:nvSpPr>
        <xdr:cNvPr id="281" name="円/楕円 280"/>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32554</xdr:rowOff>
    </xdr:from>
    <xdr:ext cx="762000" cy="259045"/>
    <xdr:sp macro="" textlink="">
      <xdr:nvSpPr>
        <xdr:cNvPr id="282" name="テキスト ボックス 281"/>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3" name="円/楕円 282"/>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4" name="テキスト ボックス 283"/>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108252</xdr:rowOff>
    </xdr:from>
    <xdr:to>
      <xdr:col>19</xdr:col>
      <xdr:colOff>533400</xdr:colOff>
      <xdr:row>87</xdr:row>
      <xdr:rowOff>38402</xdr:rowOff>
    </xdr:to>
    <xdr:sp macro="" textlink="">
      <xdr:nvSpPr>
        <xdr:cNvPr id="285" name="円/楕円 284"/>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48579</xdr:rowOff>
    </xdr:from>
    <xdr:ext cx="762000" cy="259045"/>
    <xdr:sp macro="" textlink="">
      <xdr:nvSpPr>
        <xdr:cNvPr id="286" name="テキスト ボックス 285"/>
        <xdr:cNvSpPr txBox="1"/>
      </xdr:nvSpPr>
      <xdr:spPr>
        <a:xfrm>
          <a:off x="13131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前年度より０．</a:t>
          </a:r>
          <a:r>
            <a:rPr kumimoji="1" lang="ja-JP" altLang="en-US" sz="1000">
              <a:solidFill>
                <a:schemeClr val="dk1"/>
              </a:solidFill>
              <a:effectLst/>
              <a:latin typeface="+mn-lt"/>
              <a:ea typeface="+mn-ea"/>
              <a:cs typeface="+mn-cs"/>
            </a:rPr>
            <a:t>２２</a:t>
          </a:r>
          <a:r>
            <a:rPr kumimoji="1" lang="ja-JP" altLang="ja-JP" sz="1000">
              <a:solidFill>
                <a:schemeClr val="dk1"/>
              </a:solidFill>
              <a:effectLst/>
              <a:latin typeface="+mn-lt"/>
              <a:ea typeface="+mn-ea"/>
              <a:cs typeface="+mn-cs"/>
            </a:rPr>
            <a:t>ポイント増の１１．</a:t>
          </a: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人となっている。類似団体平均を３．４</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ポイント、全国平均を</a:t>
          </a:r>
          <a:r>
            <a:rPr kumimoji="1" lang="ja-JP" altLang="en-US" sz="1000">
              <a:solidFill>
                <a:schemeClr val="dk1"/>
              </a:solidFill>
              <a:effectLst/>
              <a:latin typeface="+mn-lt"/>
              <a:ea typeface="+mn-ea"/>
              <a:cs typeface="+mn-cs"/>
            </a:rPr>
            <a:t>３．７６</a:t>
          </a:r>
          <a:r>
            <a:rPr kumimoji="1" lang="ja-JP" altLang="ja-JP" sz="1000">
              <a:solidFill>
                <a:schemeClr val="dk1"/>
              </a:solidFill>
              <a:effectLst/>
              <a:latin typeface="+mn-lt"/>
              <a:ea typeface="+mn-ea"/>
              <a:cs typeface="+mn-cs"/>
            </a:rPr>
            <a:t>ポイント、秋田県平均を２．</a:t>
          </a:r>
          <a:r>
            <a:rPr kumimoji="1" lang="ja-JP" altLang="en-US" sz="1000">
              <a:solidFill>
                <a:schemeClr val="dk1"/>
              </a:solidFill>
              <a:effectLst/>
              <a:latin typeface="+mn-lt"/>
              <a:ea typeface="+mn-ea"/>
              <a:cs typeface="+mn-cs"/>
            </a:rPr>
            <a:t>５４</a:t>
          </a:r>
          <a:r>
            <a:rPr kumimoji="1" lang="ja-JP" altLang="ja-JP" sz="1000">
              <a:solidFill>
                <a:schemeClr val="dk1"/>
              </a:solidFill>
              <a:effectLst/>
              <a:latin typeface="+mn-lt"/>
              <a:ea typeface="+mn-ea"/>
              <a:cs typeface="+mn-cs"/>
            </a:rPr>
            <a:t>ポイント上回っている。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なっている。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第２次定員適正化計画目標（合併時（平成１７年）と平成２７年４月を比較して４３０人減）をほぼ達成しているものの、</a:t>
          </a:r>
          <a:r>
            <a:rPr kumimoji="1" lang="ja-JP" altLang="ja-JP" sz="1000">
              <a:solidFill>
                <a:schemeClr val="dk1"/>
              </a:solidFill>
              <a:effectLst/>
              <a:latin typeface="+mn-lt"/>
              <a:ea typeface="+mn-ea"/>
              <a:cs typeface="+mn-cs"/>
            </a:rPr>
            <a:t>前年度より増となった要因は、行政改革の一環としての特別会計における指定管理移行に伴う一時的なものに加え、基準となる人口減少によるものである。</a:t>
          </a:r>
          <a:endParaRPr lang="ja-JP" altLang="ja-JP" sz="1000">
            <a:effectLst/>
          </a:endParaRPr>
        </a:p>
        <a:p>
          <a:r>
            <a:rPr kumimoji="1" lang="ja-JP" altLang="ja-JP" sz="1000">
              <a:solidFill>
                <a:schemeClr val="dk1"/>
              </a:solidFill>
              <a:effectLst/>
              <a:latin typeface="+mn-lt"/>
              <a:ea typeface="+mn-ea"/>
              <a:cs typeface="+mn-cs"/>
            </a:rPr>
            <a:t>　今後は、第３次由利本荘市行政改革大綱に沿った機構改革や施設の統廃合、事務の効率化等を図り、</a:t>
          </a:r>
          <a:r>
            <a:rPr kumimoji="1" lang="ja-JP" altLang="en-US" sz="1000">
              <a:solidFill>
                <a:schemeClr val="dk1"/>
              </a:solidFill>
              <a:effectLst/>
              <a:latin typeface="+mn-lt"/>
              <a:ea typeface="+mn-ea"/>
              <a:cs typeface="+mn-cs"/>
            </a:rPr>
            <a:t>第３次定員適正化計画目標（</a:t>
          </a:r>
          <a:r>
            <a:rPr kumimoji="1" lang="ja-JP" altLang="ja-JP" sz="1000">
              <a:solidFill>
                <a:schemeClr val="dk1"/>
              </a:solidFill>
              <a:effectLst/>
              <a:latin typeface="+mn-lt"/>
              <a:ea typeface="+mn-ea"/>
              <a:cs typeface="+mn-cs"/>
            </a:rPr>
            <a:t>平成</a:t>
          </a:r>
          <a:r>
            <a:rPr kumimoji="1" lang="ja-JP" altLang="en-US" sz="1000">
              <a:solidFill>
                <a:schemeClr val="dk1"/>
              </a:solidFill>
              <a:effectLst/>
              <a:latin typeface="+mn-lt"/>
              <a:ea typeface="+mn-ea"/>
              <a:cs typeface="+mn-cs"/>
            </a:rPr>
            <a:t>３２</a:t>
          </a:r>
          <a:r>
            <a:rPr kumimoji="1" lang="ja-JP" altLang="ja-JP" sz="1000">
              <a:solidFill>
                <a:schemeClr val="dk1"/>
              </a:solidFill>
              <a:effectLst/>
              <a:latin typeface="+mn-lt"/>
              <a:ea typeface="+mn-ea"/>
              <a:cs typeface="+mn-cs"/>
            </a:rPr>
            <a:t>年４月</a:t>
          </a:r>
          <a:r>
            <a:rPr kumimoji="1" lang="ja-JP" altLang="en-US" sz="1000">
              <a:solidFill>
                <a:schemeClr val="dk1"/>
              </a:solidFill>
              <a:effectLst/>
              <a:latin typeface="+mn-lt"/>
              <a:ea typeface="+mn-ea"/>
              <a:cs typeface="+mn-cs"/>
            </a:rPr>
            <a:t>１日現在９７５</a:t>
          </a:r>
          <a:r>
            <a:rPr kumimoji="1" lang="ja-JP" altLang="ja-JP" sz="1000">
              <a:solidFill>
                <a:schemeClr val="dk1"/>
              </a:solidFill>
              <a:effectLst/>
              <a:latin typeface="+mn-lt"/>
              <a:ea typeface="+mn-ea"/>
              <a:cs typeface="+mn-cs"/>
            </a:rPr>
            <a:t>人</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定員管理に努める。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101660</xdr:rowOff>
    </xdr:from>
    <xdr:to>
      <xdr:col>24</xdr:col>
      <xdr:colOff>558800</xdr:colOff>
      <xdr:row>63</xdr:row>
      <xdr:rowOff>126940</xdr:rowOff>
    </xdr:to>
    <xdr:cxnSp macro="">
      <xdr:nvCxnSpPr>
        <xdr:cNvPr id="323" name="直線コネクタ 322"/>
        <xdr:cNvCxnSpPr/>
      </xdr:nvCxnSpPr>
      <xdr:spPr>
        <a:xfrm>
          <a:off x="16179800" y="10903010"/>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71786</xdr:rowOff>
    </xdr:from>
    <xdr:to>
      <xdr:col>23</xdr:col>
      <xdr:colOff>406400</xdr:colOff>
      <xdr:row>63</xdr:row>
      <xdr:rowOff>101660</xdr:rowOff>
    </xdr:to>
    <xdr:cxnSp macro="">
      <xdr:nvCxnSpPr>
        <xdr:cNvPr id="326" name="直線コネクタ 325"/>
        <xdr:cNvCxnSpPr/>
      </xdr:nvCxnSpPr>
      <xdr:spPr>
        <a:xfrm>
          <a:off x="15290800" y="10873136"/>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71786</xdr:rowOff>
    </xdr:from>
    <xdr:to>
      <xdr:col>22</xdr:col>
      <xdr:colOff>203200</xdr:colOff>
      <xdr:row>63</xdr:row>
      <xdr:rowOff>75233</xdr:rowOff>
    </xdr:to>
    <xdr:cxnSp macro="">
      <xdr:nvCxnSpPr>
        <xdr:cNvPr id="329" name="直線コネクタ 328"/>
        <xdr:cNvCxnSpPr/>
      </xdr:nvCxnSpPr>
      <xdr:spPr>
        <a:xfrm flipV="1">
          <a:off x="14401800" y="108731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70636</xdr:rowOff>
    </xdr:from>
    <xdr:to>
      <xdr:col>21</xdr:col>
      <xdr:colOff>0</xdr:colOff>
      <xdr:row>63</xdr:row>
      <xdr:rowOff>75233</xdr:rowOff>
    </xdr:to>
    <xdr:cxnSp macro="">
      <xdr:nvCxnSpPr>
        <xdr:cNvPr id="332" name="直線コネクタ 331"/>
        <xdr:cNvCxnSpPr/>
      </xdr:nvCxnSpPr>
      <xdr:spPr>
        <a:xfrm>
          <a:off x="13512800" y="1087198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76140</xdr:rowOff>
    </xdr:from>
    <xdr:to>
      <xdr:col>24</xdr:col>
      <xdr:colOff>609600</xdr:colOff>
      <xdr:row>64</xdr:row>
      <xdr:rowOff>6290</xdr:rowOff>
    </xdr:to>
    <xdr:sp macro="" textlink="">
      <xdr:nvSpPr>
        <xdr:cNvPr id="342" name="円/楕円 341"/>
        <xdr:cNvSpPr/>
      </xdr:nvSpPr>
      <xdr:spPr>
        <a:xfrm>
          <a:off x="169672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48217</xdr:rowOff>
    </xdr:from>
    <xdr:ext cx="762000" cy="259045"/>
    <xdr:sp macro="" textlink="">
      <xdr:nvSpPr>
        <xdr:cNvPr id="343" name="定員管理の状況該当値テキスト"/>
        <xdr:cNvSpPr txBox="1"/>
      </xdr:nvSpPr>
      <xdr:spPr>
        <a:xfrm>
          <a:off x="17106900" y="108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50860</xdr:rowOff>
    </xdr:from>
    <xdr:to>
      <xdr:col>23</xdr:col>
      <xdr:colOff>457200</xdr:colOff>
      <xdr:row>63</xdr:row>
      <xdr:rowOff>152460</xdr:rowOff>
    </xdr:to>
    <xdr:sp macro="" textlink="">
      <xdr:nvSpPr>
        <xdr:cNvPr id="344" name="円/楕円 343"/>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137237</xdr:rowOff>
    </xdr:from>
    <xdr:ext cx="736600" cy="259045"/>
    <xdr:sp macro="" textlink="">
      <xdr:nvSpPr>
        <xdr:cNvPr id="345" name="テキスト ボックス 344"/>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20986</xdr:rowOff>
    </xdr:from>
    <xdr:to>
      <xdr:col>22</xdr:col>
      <xdr:colOff>254000</xdr:colOff>
      <xdr:row>63</xdr:row>
      <xdr:rowOff>122586</xdr:rowOff>
    </xdr:to>
    <xdr:sp macro="" textlink="">
      <xdr:nvSpPr>
        <xdr:cNvPr id="346" name="円/楕円 345"/>
        <xdr:cNvSpPr/>
      </xdr:nvSpPr>
      <xdr:spPr>
        <a:xfrm>
          <a:off x="15240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107363</xdr:rowOff>
    </xdr:from>
    <xdr:ext cx="762000" cy="259045"/>
    <xdr:sp macro="" textlink="">
      <xdr:nvSpPr>
        <xdr:cNvPr id="347" name="テキスト ボックス 346"/>
        <xdr:cNvSpPr txBox="1"/>
      </xdr:nvSpPr>
      <xdr:spPr>
        <a:xfrm>
          <a:off x="14909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24433</xdr:rowOff>
    </xdr:from>
    <xdr:to>
      <xdr:col>21</xdr:col>
      <xdr:colOff>50800</xdr:colOff>
      <xdr:row>63</xdr:row>
      <xdr:rowOff>126033</xdr:rowOff>
    </xdr:to>
    <xdr:sp macro="" textlink="">
      <xdr:nvSpPr>
        <xdr:cNvPr id="348" name="円/楕円 347"/>
        <xdr:cNvSpPr/>
      </xdr:nvSpPr>
      <xdr:spPr>
        <a:xfrm>
          <a:off x="14351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110810</xdr:rowOff>
    </xdr:from>
    <xdr:ext cx="762000" cy="259045"/>
    <xdr:sp macro="" textlink="">
      <xdr:nvSpPr>
        <xdr:cNvPr id="349" name="テキスト ボックス 348"/>
        <xdr:cNvSpPr txBox="1"/>
      </xdr:nvSpPr>
      <xdr:spPr>
        <a:xfrm>
          <a:off x="14020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19836</xdr:rowOff>
    </xdr:from>
    <xdr:to>
      <xdr:col>19</xdr:col>
      <xdr:colOff>533400</xdr:colOff>
      <xdr:row>63</xdr:row>
      <xdr:rowOff>121436</xdr:rowOff>
    </xdr:to>
    <xdr:sp macro="" textlink="">
      <xdr:nvSpPr>
        <xdr:cNvPr id="350" name="円/楕円 349"/>
        <xdr:cNvSpPr/>
      </xdr:nvSpPr>
      <xdr:spPr>
        <a:xfrm>
          <a:off x="13462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106213</xdr:rowOff>
    </xdr:from>
    <xdr:ext cx="762000" cy="259045"/>
    <xdr:sp macro="" textlink="">
      <xdr:nvSpPr>
        <xdr:cNvPr id="351" name="テキスト ボックス 350"/>
        <xdr:cNvSpPr txBox="1"/>
      </xdr:nvSpPr>
      <xdr:spPr>
        <a:xfrm>
          <a:off x="13131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１０．１</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元利償還金の減等により年々比率は改善傾向にあるが、</a:t>
          </a:r>
          <a:r>
            <a:rPr kumimoji="1" lang="ja-JP" altLang="ja-JP" sz="1100">
              <a:solidFill>
                <a:schemeClr val="dk1"/>
              </a:solidFill>
              <a:effectLst/>
              <a:latin typeface="+mn-lt"/>
              <a:ea typeface="+mn-ea"/>
              <a:cs typeface="+mn-cs"/>
            </a:rPr>
            <a:t>将来負担比率同様、</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類似団体平均を上回っている。今後も、</a:t>
          </a:r>
          <a:r>
            <a:rPr kumimoji="1" lang="ja-JP" altLang="en-US" sz="1100">
              <a:solidFill>
                <a:schemeClr val="dk1"/>
              </a:solidFill>
              <a:effectLst/>
              <a:latin typeface="+mn-lt"/>
              <a:ea typeface="+mn-ea"/>
              <a:cs typeface="+mn-cs"/>
            </a:rPr>
            <a:t>収支の状況を見極めながら積極的な</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、新規発行については交付税算入率の高い地方債の活用等により、比率の減少に努める。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170180</xdr:rowOff>
    </xdr:to>
    <xdr:cxnSp macro="">
      <xdr:nvCxnSpPr>
        <xdr:cNvPr id="383" name="直線コネクタ 382"/>
        <xdr:cNvCxnSpPr/>
      </xdr:nvCxnSpPr>
      <xdr:spPr>
        <a:xfrm flipV="1">
          <a:off x="16179800" y="72359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124206</xdr:rowOff>
    </xdr:to>
    <xdr:cxnSp macro="">
      <xdr:nvCxnSpPr>
        <xdr:cNvPr id="386" name="直線コネクタ 385"/>
        <xdr:cNvCxnSpPr/>
      </xdr:nvCxnSpPr>
      <xdr:spPr>
        <a:xfrm flipV="1">
          <a:off x="15290800" y="737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97536</xdr:rowOff>
    </xdr:to>
    <xdr:cxnSp macro="">
      <xdr:nvCxnSpPr>
        <xdr:cNvPr id="389" name="直線コネクタ 388"/>
        <xdr:cNvCxnSpPr/>
      </xdr:nvCxnSpPr>
      <xdr:spPr>
        <a:xfrm flipV="1">
          <a:off x="14401800" y="749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45</xdr:row>
      <xdr:rowOff>70866</xdr:rowOff>
    </xdr:to>
    <xdr:cxnSp macro="">
      <xdr:nvCxnSpPr>
        <xdr:cNvPr id="392" name="直線コネクタ 391"/>
        <xdr:cNvCxnSpPr/>
      </xdr:nvCxnSpPr>
      <xdr:spPr>
        <a:xfrm flipV="1">
          <a:off x="13512800" y="76413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402" name="円/楕円 401"/>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403"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6" name="円/楕円 405"/>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7" name="テキスト ボックス 406"/>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46736</xdr:rowOff>
    </xdr:from>
    <xdr:to>
      <xdr:col>21</xdr:col>
      <xdr:colOff>50800</xdr:colOff>
      <xdr:row>44</xdr:row>
      <xdr:rowOff>148336</xdr:rowOff>
    </xdr:to>
    <xdr:sp macro="" textlink="">
      <xdr:nvSpPr>
        <xdr:cNvPr id="408" name="円/楕円 407"/>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133113</xdr:rowOff>
    </xdr:from>
    <xdr:ext cx="762000" cy="259045"/>
    <xdr:sp macro="" textlink="">
      <xdr:nvSpPr>
        <xdr:cNvPr id="409" name="テキスト ボックス 408"/>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20066</xdr:rowOff>
    </xdr:from>
    <xdr:to>
      <xdr:col>19</xdr:col>
      <xdr:colOff>533400</xdr:colOff>
      <xdr:row>45</xdr:row>
      <xdr:rowOff>121666</xdr:rowOff>
    </xdr:to>
    <xdr:sp macro="" textlink="">
      <xdr:nvSpPr>
        <xdr:cNvPr id="410" name="円/楕円 409"/>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106443</xdr:rowOff>
    </xdr:from>
    <xdr:ext cx="762000" cy="259045"/>
    <xdr:sp macro="" textlink="">
      <xdr:nvSpPr>
        <xdr:cNvPr id="411" name="テキスト ボックス 410"/>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ポイント減の１１</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４６．７</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１市７町の合併市である本市は、他団体と比較し、市債現在高、職員数ともに高水準にあ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。市債の繰上償還、交付税算入率の高い地方債の活用、充当可能基金の増額等により比率は年々改善されているものの、依然として類似団体平均を大きく上回っている。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今後も、元金償還額以内の新規市債発行、後年度の負担に備えるための充当可能基金の積増等により、実質公債費比率とともに比率の減少に努める。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50165</xdr:rowOff>
    </xdr:from>
    <xdr:to>
      <xdr:col>24</xdr:col>
      <xdr:colOff>558800</xdr:colOff>
      <xdr:row>19</xdr:row>
      <xdr:rowOff>75099</xdr:rowOff>
    </xdr:to>
    <xdr:cxnSp macro="">
      <xdr:nvCxnSpPr>
        <xdr:cNvPr id="445" name="直線コネクタ 444"/>
        <xdr:cNvCxnSpPr/>
      </xdr:nvCxnSpPr>
      <xdr:spPr>
        <a:xfrm flipV="1">
          <a:off x="16179800" y="3307715"/>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75099</xdr:rowOff>
    </xdr:from>
    <xdr:to>
      <xdr:col>23</xdr:col>
      <xdr:colOff>406400</xdr:colOff>
      <xdr:row>19</xdr:row>
      <xdr:rowOff>130598</xdr:rowOff>
    </xdr:to>
    <xdr:cxnSp macro="">
      <xdr:nvCxnSpPr>
        <xdr:cNvPr id="448" name="直線コネクタ 447"/>
        <xdr:cNvCxnSpPr/>
      </xdr:nvCxnSpPr>
      <xdr:spPr>
        <a:xfrm flipV="1">
          <a:off x="15290800" y="333264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130598</xdr:rowOff>
    </xdr:from>
    <xdr:to>
      <xdr:col>22</xdr:col>
      <xdr:colOff>203200</xdr:colOff>
      <xdr:row>20</xdr:row>
      <xdr:rowOff>18669</xdr:rowOff>
    </xdr:to>
    <xdr:cxnSp macro="">
      <xdr:nvCxnSpPr>
        <xdr:cNvPr id="451" name="直線コネクタ 450"/>
        <xdr:cNvCxnSpPr/>
      </xdr:nvCxnSpPr>
      <xdr:spPr>
        <a:xfrm flipV="1">
          <a:off x="14401800" y="338814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18669</xdr:rowOff>
    </xdr:from>
    <xdr:to>
      <xdr:col>21</xdr:col>
      <xdr:colOff>0</xdr:colOff>
      <xdr:row>20</xdr:row>
      <xdr:rowOff>140123</xdr:rowOff>
    </xdr:to>
    <xdr:cxnSp macro="">
      <xdr:nvCxnSpPr>
        <xdr:cNvPr id="454" name="直線コネクタ 453"/>
        <xdr:cNvCxnSpPr/>
      </xdr:nvCxnSpPr>
      <xdr:spPr>
        <a:xfrm flipV="1">
          <a:off x="13512800" y="3447669"/>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170815</xdr:rowOff>
    </xdr:from>
    <xdr:to>
      <xdr:col>24</xdr:col>
      <xdr:colOff>609600</xdr:colOff>
      <xdr:row>19</xdr:row>
      <xdr:rowOff>100965</xdr:rowOff>
    </xdr:to>
    <xdr:sp macro="" textlink="">
      <xdr:nvSpPr>
        <xdr:cNvPr id="464" name="円/楕円 463"/>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142892</xdr:rowOff>
    </xdr:from>
    <xdr:ext cx="762000" cy="259045"/>
    <xdr:sp macro="" textlink="">
      <xdr:nvSpPr>
        <xdr:cNvPr id="465"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24299</xdr:rowOff>
    </xdr:from>
    <xdr:to>
      <xdr:col>23</xdr:col>
      <xdr:colOff>457200</xdr:colOff>
      <xdr:row>19</xdr:row>
      <xdr:rowOff>125899</xdr:rowOff>
    </xdr:to>
    <xdr:sp macro="" textlink="">
      <xdr:nvSpPr>
        <xdr:cNvPr id="466" name="円/楕円 465"/>
        <xdr:cNvSpPr/>
      </xdr:nvSpPr>
      <xdr:spPr>
        <a:xfrm>
          <a:off x="161290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110676</xdr:rowOff>
    </xdr:from>
    <xdr:ext cx="736600" cy="259045"/>
    <xdr:sp macro="" textlink="">
      <xdr:nvSpPr>
        <xdr:cNvPr id="467" name="テキスト ボックス 466"/>
        <xdr:cNvSpPr txBox="1"/>
      </xdr:nvSpPr>
      <xdr:spPr>
        <a:xfrm>
          <a:off x="15798800" y="336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79798</xdr:rowOff>
    </xdr:from>
    <xdr:to>
      <xdr:col>22</xdr:col>
      <xdr:colOff>254000</xdr:colOff>
      <xdr:row>20</xdr:row>
      <xdr:rowOff>9948</xdr:rowOff>
    </xdr:to>
    <xdr:sp macro="" textlink="">
      <xdr:nvSpPr>
        <xdr:cNvPr id="468" name="円/楕円 467"/>
        <xdr:cNvSpPr/>
      </xdr:nvSpPr>
      <xdr:spPr>
        <a:xfrm>
          <a:off x="15240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166175</xdr:rowOff>
    </xdr:from>
    <xdr:ext cx="762000" cy="259045"/>
    <xdr:sp macro="" textlink="">
      <xdr:nvSpPr>
        <xdr:cNvPr id="469" name="テキスト ボックス 468"/>
        <xdr:cNvSpPr txBox="1"/>
      </xdr:nvSpPr>
      <xdr:spPr>
        <a:xfrm>
          <a:off x="14909800" y="34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139319</xdr:rowOff>
    </xdr:from>
    <xdr:to>
      <xdr:col>21</xdr:col>
      <xdr:colOff>50800</xdr:colOff>
      <xdr:row>20</xdr:row>
      <xdr:rowOff>69469</xdr:rowOff>
    </xdr:to>
    <xdr:sp macro="" textlink="">
      <xdr:nvSpPr>
        <xdr:cNvPr id="470" name="円/楕円 469"/>
        <xdr:cNvSpPr/>
      </xdr:nvSpPr>
      <xdr:spPr>
        <a:xfrm>
          <a:off x="14351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54246</xdr:rowOff>
    </xdr:from>
    <xdr:ext cx="762000" cy="259045"/>
    <xdr:sp macro="" textlink="">
      <xdr:nvSpPr>
        <xdr:cNvPr id="471" name="テキスト ボックス 470"/>
        <xdr:cNvSpPr txBox="1"/>
      </xdr:nvSpPr>
      <xdr:spPr>
        <a:xfrm>
          <a:off x="14020800" y="348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89323</xdr:rowOff>
    </xdr:from>
    <xdr:to>
      <xdr:col>19</xdr:col>
      <xdr:colOff>533400</xdr:colOff>
      <xdr:row>21</xdr:row>
      <xdr:rowOff>19473</xdr:rowOff>
    </xdr:to>
    <xdr:sp macro="" textlink="">
      <xdr:nvSpPr>
        <xdr:cNvPr id="472" name="円/楕円 471"/>
        <xdr:cNvSpPr/>
      </xdr:nvSpPr>
      <xdr:spPr>
        <a:xfrm>
          <a:off x="13462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4250</xdr:rowOff>
    </xdr:from>
    <xdr:ext cx="762000" cy="259045"/>
    <xdr:sp macro="" textlink="">
      <xdr:nvSpPr>
        <xdr:cNvPr id="473" name="テキスト ボックス 472"/>
        <xdr:cNvSpPr txBox="1"/>
      </xdr:nvSpPr>
      <xdr:spPr>
        <a:xfrm>
          <a:off x="13131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前年度より０．</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ポイント増の２</a:t>
          </a:r>
          <a:r>
            <a:rPr kumimoji="1" lang="ja-JP" altLang="en-US" sz="1000">
              <a:solidFill>
                <a:schemeClr val="dk1"/>
              </a:solidFill>
              <a:effectLst/>
              <a:latin typeface="+mn-lt"/>
              <a:ea typeface="+mn-ea"/>
              <a:cs typeface="+mn-cs"/>
            </a:rPr>
            <a:t>４．１</a:t>
          </a:r>
          <a:r>
            <a:rPr kumimoji="1" lang="ja-JP" altLang="ja-JP" sz="1000">
              <a:solidFill>
                <a:schemeClr val="dk1"/>
              </a:solidFill>
              <a:effectLst/>
              <a:latin typeface="+mn-lt"/>
              <a:ea typeface="+mn-ea"/>
              <a:cs typeface="+mn-cs"/>
            </a:rPr>
            <a:t>％となっている。これは、類似団体平均</a:t>
          </a:r>
          <a:r>
            <a:rPr kumimoji="1" lang="ja-JP" altLang="en-US" sz="1000">
              <a:solidFill>
                <a:schemeClr val="dk1"/>
              </a:solidFill>
              <a:effectLst/>
              <a:latin typeface="+mn-lt"/>
              <a:ea typeface="+mn-ea"/>
              <a:cs typeface="+mn-cs"/>
            </a:rPr>
            <a:t>を０．８ポイント、</a:t>
          </a:r>
          <a:r>
            <a:rPr kumimoji="1" lang="ja-JP" altLang="ja-JP" sz="1000">
              <a:solidFill>
                <a:schemeClr val="dk1"/>
              </a:solidFill>
              <a:effectLst/>
              <a:latin typeface="+mn-lt"/>
              <a:ea typeface="+mn-ea"/>
              <a:cs typeface="+mn-cs"/>
            </a:rPr>
            <a:t>全国平均を０．</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ポイント、秋田県平均を０．</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ポイント上回っている。</a:t>
          </a:r>
          <a:endParaRPr lang="ja-JP" altLang="ja-JP" sz="1000">
            <a:effectLst/>
          </a:endParaRPr>
        </a:p>
        <a:p>
          <a:r>
            <a:rPr kumimoji="1" lang="ja-JP" altLang="ja-JP" sz="1000">
              <a:solidFill>
                <a:schemeClr val="dk1"/>
              </a:solidFill>
              <a:effectLst/>
              <a:latin typeface="+mn-lt"/>
              <a:ea typeface="+mn-ea"/>
              <a:cs typeface="+mn-cs"/>
            </a:rPr>
            <a:t>　人件費については、平成２７年度までの第２次定員適正化計画に基づき新規採用者の抑制に努めてきたことにより、減少傾向にあったが、</a:t>
          </a:r>
          <a:r>
            <a:rPr kumimoji="1" lang="ja-JP" altLang="en-US" sz="1000">
              <a:solidFill>
                <a:schemeClr val="dk1"/>
              </a:solidFill>
              <a:effectLst/>
              <a:latin typeface="+mn-lt"/>
              <a:ea typeface="+mn-ea"/>
              <a:cs typeface="+mn-cs"/>
            </a:rPr>
            <a:t>平成２７年度以降は、県</a:t>
          </a:r>
          <a:r>
            <a:rPr kumimoji="1" lang="ja-JP" altLang="ja-JP" sz="1000">
              <a:solidFill>
                <a:schemeClr val="dk1"/>
              </a:solidFill>
              <a:effectLst/>
              <a:latin typeface="+mn-lt"/>
              <a:ea typeface="+mn-ea"/>
              <a:cs typeface="+mn-cs"/>
            </a:rPr>
            <a:t>人事委員会勧告による勤勉手当の引き上げ等により増となっ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今後、第３次定員適正化計画に基づき、</a:t>
          </a:r>
          <a:r>
            <a:rPr kumimoji="1" lang="ja-JP" altLang="en-US" sz="1000">
              <a:solidFill>
                <a:schemeClr val="dk1"/>
              </a:solidFill>
              <a:effectLst/>
              <a:latin typeface="+mn-lt"/>
              <a:ea typeface="+mn-ea"/>
              <a:cs typeface="+mn-cs"/>
            </a:rPr>
            <a:t>業務量に応じた職員数を適正に管理するとともに、指定管理者制度の導入、施設の民営化や各種業務の民間委託の推進による</a:t>
          </a:r>
          <a:r>
            <a:rPr kumimoji="1" lang="ja-JP" altLang="ja-JP" sz="1000">
              <a:solidFill>
                <a:schemeClr val="dk1"/>
              </a:solidFill>
              <a:effectLst/>
              <a:latin typeface="+mn-lt"/>
              <a:ea typeface="+mn-ea"/>
              <a:cs typeface="+mn-cs"/>
            </a:rPr>
            <a:t>定員管理に</a:t>
          </a:r>
          <a:r>
            <a:rPr kumimoji="1" lang="ja-JP" altLang="en-US" sz="1000">
              <a:solidFill>
                <a:schemeClr val="dk1"/>
              </a:solidFill>
              <a:effectLst/>
              <a:latin typeface="+mn-lt"/>
              <a:ea typeface="+mn-ea"/>
              <a:cs typeface="+mn-cs"/>
            </a:rPr>
            <a:t>より、</a:t>
          </a:r>
          <a:r>
            <a:rPr kumimoji="1" lang="ja-JP" altLang="ja-JP" sz="1000">
              <a:solidFill>
                <a:schemeClr val="dk1"/>
              </a:solidFill>
              <a:effectLst/>
              <a:latin typeface="+mn-lt"/>
              <a:ea typeface="+mn-ea"/>
              <a:cs typeface="+mn-cs"/>
            </a:rPr>
            <a:t>比率の低下に努めていく。</a:t>
          </a:r>
          <a:endParaRPr lang="ja-JP" altLang="ja-JP" sz="10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1270</xdr:rowOff>
    </xdr:to>
    <xdr:cxnSp macro="">
      <xdr:nvCxnSpPr>
        <xdr:cNvPr id="66" name="直線コネクタ 65"/>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127000</xdr:rowOff>
    </xdr:to>
    <xdr:cxnSp macro="">
      <xdr:nvCxnSpPr>
        <xdr:cNvPr id="69" name="直線コネクタ 68"/>
        <xdr:cNvCxnSpPr/>
      </xdr:nvCxnSpPr>
      <xdr:spPr>
        <a:xfrm>
          <a:off x="3098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81280</xdr:rowOff>
    </xdr:to>
    <xdr:cxnSp macro="">
      <xdr:nvCxnSpPr>
        <xdr:cNvPr id="72" name="直線コネクタ 71"/>
        <xdr:cNvCxnSpPr/>
      </xdr:nvCxnSpPr>
      <xdr:spPr>
        <a:xfrm flipV="1">
          <a:off x="2209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165100</xdr:rowOff>
    </xdr:to>
    <xdr:cxnSp macro="">
      <xdr:nvCxnSpPr>
        <xdr:cNvPr id="75" name="直線コネクタ 74"/>
        <xdr:cNvCxnSpPr/>
      </xdr:nvCxnSpPr>
      <xdr:spPr>
        <a:xfrm flipV="1">
          <a:off x="1320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5" name="円/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指定管理者制度やスクールバス運行業務等の外部委託の推進等による</a:t>
          </a:r>
          <a:r>
            <a:rPr kumimoji="1" lang="ja-JP" altLang="ja-JP" sz="1100">
              <a:solidFill>
                <a:schemeClr val="dk1"/>
              </a:solidFill>
              <a:effectLst/>
              <a:latin typeface="+mn-lt"/>
              <a:ea typeface="+mn-ea"/>
              <a:cs typeface="+mn-cs"/>
            </a:rPr>
            <a:t>委託料の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により、前年度より０．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％となっている。これは、類似団体平均</a:t>
          </a:r>
          <a:r>
            <a:rPr kumimoji="1" lang="ja-JP" altLang="en-US" sz="1100">
              <a:solidFill>
                <a:schemeClr val="dk1"/>
              </a:solidFill>
              <a:effectLst/>
              <a:latin typeface="+mn-lt"/>
              <a:ea typeface="+mn-ea"/>
              <a:cs typeface="+mn-cs"/>
            </a:rPr>
            <a:t>と同率で</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ポイント下回り、秋田県平均を０．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物件費については、広大な面積に散在する公園、公民館に加え、観光、農業、教育の各施設の管理費が大きな割合を占めている。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公共施設等総合管理計画に則った公共施設の適正配置、事務事業の統合・効率化を進め、経費の削減を図っていく。</a:t>
          </a: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6169</xdr:rowOff>
    </xdr:to>
    <xdr:cxnSp macro="">
      <xdr:nvCxnSpPr>
        <xdr:cNvPr id="129" name="直線コネクタ 128"/>
        <xdr:cNvCxnSpPr/>
      </xdr:nvCxnSpPr>
      <xdr:spPr>
        <a:xfrm>
          <a:off x="15671800" y="27101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158024</xdr:rowOff>
    </xdr:to>
    <xdr:cxnSp macro="">
      <xdr:nvCxnSpPr>
        <xdr:cNvPr id="132" name="直線コネクタ 131"/>
        <xdr:cNvCxnSpPr/>
      </xdr:nvCxnSpPr>
      <xdr:spPr>
        <a:xfrm flipV="1">
          <a:off x="14782800" y="2710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144962</xdr:rowOff>
    </xdr:from>
    <xdr:to>
      <xdr:col>21</xdr:col>
      <xdr:colOff>361950</xdr:colOff>
      <xdr:row>15</xdr:row>
      <xdr:rowOff>158024</xdr:rowOff>
    </xdr:to>
    <xdr:cxnSp macro="">
      <xdr:nvCxnSpPr>
        <xdr:cNvPr id="135" name="直線コネクタ 134"/>
        <xdr:cNvCxnSpPr/>
      </xdr:nvCxnSpPr>
      <xdr:spPr>
        <a:xfrm>
          <a:off x="13893800" y="2716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15</xdr:row>
      <xdr:rowOff>144962</xdr:rowOff>
    </xdr:to>
    <xdr:cxnSp macro="">
      <xdr:nvCxnSpPr>
        <xdr:cNvPr id="138" name="直線コネクタ 137"/>
        <xdr:cNvCxnSpPr/>
      </xdr:nvCxnSpPr>
      <xdr:spPr>
        <a:xfrm>
          <a:off x="13004800" y="2703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48" name="円/楕円 147"/>
        <xdr:cNvSpPr/>
      </xdr:nvSpPr>
      <xdr:spPr>
        <a:xfrm>
          <a:off x="164592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98896</xdr:rowOff>
    </xdr:from>
    <xdr:ext cx="762000" cy="259045"/>
    <xdr:sp macro="" textlink="">
      <xdr:nvSpPr>
        <xdr:cNvPr id="149" name="物件費該当値テキスト"/>
        <xdr:cNvSpPr txBox="1"/>
      </xdr:nvSpPr>
      <xdr:spPr>
        <a:xfrm>
          <a:off x="16598900" y="267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50" name="円/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107224</xdr:rowOff>
    </xdr:from>
    <xdr:to>
      <xdr:col>21</xdr:col>
      <xdr:colOff>412750</xdr:colOff>
      <xdr:row>16</xdr:row>
      <xdr:rowOff>37374</xdr:rowOff>
    </xdr:to>
    <xdr:sp macro="" textlink="">
      <xdr:nvSpPr>
        <xdr:cNvPr id="152" name="円/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94162</xdr:rowOff>
    </xdr:from>
    <xdr:to>
      <xdr:col>20</xdr:col>
      <xdr:colOff>209550</xdr:colOff>
      <xdr:row>16</xdr:row>
      <xdr:rowOff>24312</xdr:rowOff>
    </xdr:to>
    <xdr:sp macro="" textlink="">
      <xdr:nvSpPr>
        <xdr:cNvPr id="154" name="円/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6" name="円/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ポイント増の７．</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％となっている。これは、類似団体平均を２．</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ポイント、全国平均を４．</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ポイント、秋田県平均を１．</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ポイント下回っている。</a:t>
          </a:r>
          <a:endParaRPr lang="ja-JP" altLang="ja-JP" sz="1000">
            <a:effectLst/>
          </a:endParaRPr>
        </a:p>
        <a:p>
          <a:r>
            <a:rPr kumimoji="1" lang="ja-JP" altLang="ja-JP" sz="1000">
              <a:solidFill>
                <a:schemeClr val="dk1"/>
              </a:solidFill>
              <a:effectLst/>
              <a:latin typeface="+mn-lt"/>
              <a:ea typeface="+mn-ea"/>
              <a:cs typeface="+mn-cs"/>
            </a:rPr>
            <a:t>　扶助費については、子育て支援策の充実</a:t>
          </a:r>
          <a:r>
            <a:rPr kumimoji="1" lang="ja-JP" altLang="en-US" sz="1000">
              <a:solidFill>
                <a:schemeClr val="dk1"/>
              </a:solidFill>
              <a:effectLst/>
              <a:latin typeface="+mn-lt"/>
              <a:ea typeface="+mn-ea"/>
              <a:cs typeface="+mn-cs"/>
            </a:rPr>
            <a:t>による福祉医療費の拡充</a:t>
          </a:r>
          <a:r>
            <a:rPr kumimoji="1" lang="ja-JP" altLang="ja-JP" sz="1000">
              <a:solidFill>
                <a:schemeClr val="dk1"/>
              </a:solidFill>
              <a:effectLst/>
              <a:latin typeface="+mn-lt"/>
              <a:ea typeface="+mn-ea"/>
              <a:cs typeface="+mn-cs"/>
            </a:rPr>
            <a:t>、高齢化社会の進行</a:t>
          </a:r>
          <a:r>
            <a:rPr kumimoji="1" lang="ja-JP" altLang="en-US" sz="1000">
              <a:solidFill>
                <a:schemeClr val="dk1"/>
              </a:solidFill>
              <a:effectLst/>
              <a:latin typeface="+mn-lt"/>
              <a:ea typeface="+mn-ea"/>
              <a:cs typeface="+mn-cs"/>
            </a:rPr>
            <a:t>による介護・訓練等給付費の増</a:t>
          </a:r>
          <a:r>
            <a:rPr kumimoji="1" lang="ja-JP" altLang="ja-JP" sz="1000">
              <a:solidFill>
                <a:schemeClr val="dk1"/>
              </a:solidFill>
              <a:effectLst/>
              <a:latin typeface="+mn-lt"/>
              <a:ea typeface="+mn-ea"/>
              <a:cs typeface="+mn-cs"/>
            </a:rPr>
            <a:t>、生活保護費の増等により、年々増加傾向にある。</a:t>
          </a:r>
          <a:endParaRPr lang="ja-JP" altLang="ja-JP" sz="1000">
            <a:effectLst/>
          </a:endParaRPr>
        </a:p>
        <a:p>
          <a:r>
            <a:rPr kumimoji="1" lang="ja-JP" altLang="ja-JP" sz="1000">
              <a:solidFill>
                <a:schemeClr val="dk1"/>
              </a:solidFill>
              <a:effectLst/>
              <a:latin typeface="+mn-lt"/>
              <a:ea typeface="+mn-ea"/>
              <a:cs typeface="+mn-cs"/>
            </a:rPr>
            <a:t>　今後は、社会保障・税一体改革の動向等を注視し、</a:t>
          </a:r>
          <a:r>
            <a:rPr kumimoji="1" lang="ja-JP" altLang="en-US" sz="1000">
              <a:solidFill>
                <a:schemeClr val="dk1"/>
              </a:solidFill>
              <a:effectLst/>
              <a:latin typeface="+mn-lt"/>
              <a:ea typeface="+mn-ea"/>
              <a:cs typeface="+mn-cs"/>
            </a:rPr>
            <a:t>医療、子ども・子育て支援施策等の推進による</a:t>
          </a:r>
          <a:r>
            <a:rPr kumimoji="1" lang="ja-JP" altLang="ja-JP" sz="1000">
              <a:solidFill>
                <a:schemeClr val="dk1"/>
              </a:solidFill>
              <a:effectLst/>
              <a:latin typeface="+mn-lt"/>
              <a:ea typeface="+mn-ea"/>
              <a:cs typeface="+mn-cs"/>
            </a:rPr>
            <a:t>社会保障の充実を図りながらも、既存事業の見直し等を行い、比率が上昇しないように努めていく。</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27940</xdr:rowOff>
    </xdr:from>
    <xdr:to>
      <xdr:col>7</xdr:col>
      <xdr:colOff>15875</xdr:colOff>
      <xdr:row>54</xdr:row>
      <xdr:rowOff>35560</xdr:rowOff>
    </xdr:to>
    <xdr:cxnSp macro="">
      <xdr:nvCxnSpPr>
        <xdr:cNvPr id="190" name="直線コネクタ 189"/>
        <xdr:cNvCxnSpPr/>
      </xdr:nvCxnSpPr>
      <xdr:spPr>
        <a:xfrm>
          <a:off x="3987800" y="9286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54</xdr:row>
      <xdr:rowOff>27940</xdr:rowOff>
    </xdr:to>
    <xdr:cxnSp macro="">
      <xdr:nvCxnSpPr>
        <xdr:cNvPr id="193" name="直線コネクタ 192"/>
        <xdr:cNvCxnSpPr/>
      </xdr:nvCxnSpPr>
      <xdr:spPr>
        <a:xfrm>
          <a:off x="3098800" y="9248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100330</xdr:rowOff>
    </xdr:from>
    <xdr:to>
      <xdr:col>4</xdr:col>
      <xdr:colOff>346075</xdr:colOff>
      <xdr:row>53</xdr:row>
      <xdr:rowOff>161290</xdr:rowOff>
    </xdr:to>
    <xdr:cxnSp macro="">
      <xdr:nvCxnSpPr>
        <xdr:cNvPr id="196" name="直線コネクタ 195"/>
        <xdr:cNvCxnSpPr/>
      </xdr:nvCxnSpPr>
      <xdr:spPr>
        <a:xfrm>
          <a:off x="2209800" y="9187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85090</xdr:rowOff>
    </xdr:from>
    <xdr:to>
      <xdr:col>3</xdr:col>
      <xdr:colOff>142875</xdr:colOff>
      <xdr:row>53</xdr:row>
      <xdr:rowOff>100330</xdr:rowOff>
    </xdr:to>
    <xdr:cxnSp macro="">
      <xdr:nvCxnSpPr>
        <xdr:cNvPr id="199" name="直線コネクタ 198"/>
        <xdr:cNvCxnSpPr/>
      </xdr:nvCxnSpPr>
      <xdr:spPr>
        <a:xfrm>
          <a:off x="1320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9" name="円/楕円 20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10"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148590</xdr:rowOff>
    </xdr:from>
    <xdr:to>
      <xdr:col>5</xdr:col>
      <xdr:colOff>600075</xdr:colOff>
      <xdr:row>54</xdr:row>
      <xdr:rowOff>78740</xdr:rowOff>
    </xdr:to>
    <xdr:sp macro="" textlink="">
      <xdr:nvSpPr>
        <xdr:cNvPr id="211" name="円/楕円 210"/>
        <xdr:cNvSpPr/>
      </xdr:nvSpPr>
      <xdr:spPr>
        <a:xfrm>
          <a:off x="3937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88917</xdr:rowOff>
    </xdr:from>
    <xdr:ext cx="736600" cy="259045"/>
    <xdr:sp macro="" textlink="">
      <xdr:nvSpPr>
        <xdr:cNvPr id="212" name="テキスト ボックス 211"/>
        <xdr:cNvSpPr txBox="1"/>
      </xdr:nvSpPr>
      <xdr:spPr>
        <a:xfrm>
          <a:off x="3606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13" name="円/楕円 21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14" name="テキスト ボックス 21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49530</xdr:rowOff>
    </xdr:from>
    <xdr:to>
      <xdr:col>3</xdr:col>
      <xdr:colOff>193675</xdr:colOff>
      <xdr:row>53</xdr:row>
      <xdr:rowOff>151130</xdr:rowOff>
    </xdr:to>
    <xdr:sp macro="" textlink="">
      <xdr:nvSpPr>
        <xdr:cNvPr id="215" name="円/楕円 214"/>
        <xdr:cNvSpPr/>
      </xdr:nvSpPr>
      <xdr:spPr>
        <a:xfrm>
          <a:off x="2159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161307</xdr:rowOff>
    </xdr:from>
    <xdr:ext cx="762000" cy="259045"/>
    <xdr:sp macro="" textlink="">
      <xdr:nvSpPr>
        <xdr:cNvPr id="216" name="テキスト ボックス 215"/>
        <xdr:cNvSpPr txBox="1"/>
      </xdr:nvSpPr>
      <xdr:spPr>
        <a:xfrm>
          <a:off x="1828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34290</xdr:rowOff>
    </xdr:from>
    <xdr:to>
      <xdr:col>1</xdr:col>
      <xdr:colOff>676275</xdr:colOff>
      <xdr:row>53</xdr:row>
      <xdr:rowOff>135890</xdr:rowOff>
    </xdr:to>
    <xdr:sp macro="" textlink="">
      <xdr:nvSpPr>
        <xdr:cNvPr id="217" name="円/楕円 216"/>
        <xdr:cNvSpPr/>
      </xdr:nvSpPr>
      <xdr:spPr>
        <a:xfrm>
          <a:off x="1270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146067</xdr:rowOff>
    </xdr:from>
    <xdr:ext cx="762000" cy="259045"/>
    <xdr:sp macro="" textlink="">
      <xdr:nvSpPr>
        <xdr:cNvPr id="218" name="テキスト ボックス 217"/>
        <xdr:cNvSpPr txBox="1"/>
      </xdr:nvSpPr>
      <xdr:spPr>
        <a:xfrm>
          <a:off x="939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より１．１ポイント増の１９．６</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その他に係る経常収支比率が類似団体平均を上回っている要因は、下水道事業等、特別会計への繰出金が他団体と比較して大きいことによる。</a:t>
          </a:r>
          <a:endParaRPr lang="ja-JP" altLang="ja-JP" sz="1400">
            <a:effectLst/>
          </a:endParaRPr>
        </a:p>
        <a:p>
          <a:r>
            <a:rPr kumimoji="1" lang="ja-JP" altLang="ja-JP" sz="1100">
              <a:solidFill>
                <a:schemeClr val="dk1"/>
              </a:solidFill>
              <a:effectLst/>
              <a:latin typeface="+mn-lt"/>
              <a:ea typeface="+mn-ea"/>
              <a:cs typeface="+mn-cs"/>
            </a:rPr>
            <a:t>　下水道事業債等の償還がピークを迎えていることもあり、平成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年度以降は高止まっている。今後は、特別会計における投資事業の平準化を図ることにより、普通会計の負担軽減を図り、比率の改善に努めていく。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77470</xdr:rowOff>
    </xdr:to>
    <xdr:cxnSp macro="">
      <xdr:nvCxnSpPr>
        <xdr:cNvPr id="251" name="直線コネクタ 250"/>
        <xdr:cNvCxnSpPr/>
      </xdr:nvCxnSpPr>
      <xdr:spPr>
        <a:xfrm>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58</xdr:row>
      <xdr:rowOff>165100</xdr:rowOff>
    </xdr:to>
    <xdr:cxnSp macro="">
      <xdr:nvCxnSpPr>
        <xdr:cNvPr id="254" name="直線コネクタ 253"/>
        <xdr:cNvCxnSpPr/>
      </xdr:nvCxnSpPr>
      <xdr:spPr>
        <a:xfrm>
          <a:off x="14782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119380</xdr:rowOff>
    </xdr:from>
    <xdr:to>
      <xdr:col>21</xdr:col>
      <xdr:colOff>361950</xdr:colOff>
      <xdr:row>58</xdr:row>
      <xdr:rowOff>165100</xdr:rowOff>
    </xdr:to>
    <xdr:cxnSp macro="">
      <xdr:nvCxnSpPr>
        <xdr:cNvPr id="257" name="直線コネクタ 256"/>
        <xdr:cNvCxnSpPr/>
      </xdr:nvCxnSpPr>
      <xdr:spPr>
        <a:xfrm>
          <a:off x="13893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119380</xdr:rowOff>
    </xdr:to>
    <xdr:cxnSp macro="">
      <xdr:nvCxnSpPr>
        <xdr:cNvPr id="260" name="直線コネクタ 259"/>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6" name="円/楕円 275"/>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7" name="テキスト ボックス 276"/>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78" name="円/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前年度より０．</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ポイント減の５．</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％となっている。これは、類似団体平均を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．８ポイント、全国平均を</a:t>
          </a:r>
          <a:r>
            <a:rPr kumimoji="1" lang="ja-JP" altLang="en-US" sz="1000">
              <a:solidFill>
                <a:schemeClr val="dk1"/>
              </a:solidFill>
              <a:effectLst/>
              <a:latin typeface="+mn-lt"/>
              <a:ea typeface="+mn-ea"/>
              <a:cs typeface="+mn-cs"/>
            </a:rPr>
            <a:t>５．４</a:t>
          </a:r>
          <a:r>
            <a:rPr kumimoji="1" lang="ja-JP" altLang="ja-JP" sz="1000">
              <a:solidFill>
                <a:schemeClr val="dk1"/>
              </a:solidFill>
              <a:effectLst/>
              <a:latin typeface="+mn-lt"/>
              <a:ea typeface="+mn-ea"/>
              <a:cs typeface="+mn-cs"/>
            </a:rPr>
            <a:t>ポイント、秋田県平均を</a:t>
          </a:r>
          <a:r>
            <a:rPr kumimoji="1" lang="ja-JP" altLang="en-US" sz="1000">
              <a:solidFill>
                <a:schemeClr val="dk1"/>
              </a:solidFill>
              <a:effectLst/>
              <a:latin typeface="+mn-lt"/>
              <a:ea typeface="+mn-ea"/>
              <a:cs typeface="+mn-cs"/>
            </a:rPr>
            <a:t>５．６</a:t>
          </a:r>
          <a:r>
            <a:rPr kumimoji="1" lang="ja-JP" altLang="ja-JP" sz="1000">
              <a:solidFill>
                <a:schemeClr val="dk1"/>
              </a:solidFill>
              <a:effectLst/>
              <a:latin typeface="+mn-lt"/>
              <a:ea typeface="+mn-ea"/>
              <a:cs typeface="+mn-cs"/>
            </a:rPr>
            <a:t>ポイント下回っている。</a:t>
          </a:r>
          <a:endParaRPr lang="ja-JP" altLang="ja-JP" sz="1000">
            <a:effectLst/>
          </a:endParaRPr>
        </a:p>
        <a:p>
          <a:r>
            <a:rPr kumimoji="1" lang="ja-JP" altLang="ja-JP" sz="1000">
              <a:solidFill>
                <a:schemeClr val="dk1"/>
              </a:solidFill>
              <a:effectLst/>
              <a:latin typeface="+mn-lt"/>
              <a:ea typeface="+mn-ea"/>
              <a:cs typeface="+mn-cs"/>
            </a:rPr>
            <a:t>　類似団体平均を下回っている主な要因は、１市７町の合併によって一部事務組合</a:t>
          </a:r>
          <a:r>
            <a:rPr kumimoji="1" lang="ja-JP" altLang="en-US" sz="1000">
              <a:solidFill>
                <a:schemeClr val="dk1"/>
              </a:solidFill>
              <a:effectLst/>
              <a:latin typeface="+mn-lt"/>
              <a:ea typeface="+mn-ea"/>
              <a:cs typeface="+mn-cs"/>
            </a:rPr>
            <a:t>で行っていた情報処理、ごみ処理等の事業が市直営事業となったことにより、一部事務組合</a:t>
          </a:r>
          <a:r>
            <a:rPr kumimoji="1" lang="ja-JP" altLang="ja-JP" sz="1000">
              <a:solidFill>
                <a:schemeClr val="dk1"/>
              </a:solidFill>
              <a:effectLst/>
              <a:latin typeface="+mn-lt"/>
              <a:ea typeface="+mn-ea"/>
              <a:cs typeface="+mn-cs"/>
            </a:rPr>
            <a:t>に対する負担金が他団体より少な</a:t>
          </a:r>
          <a:r>
            <a:rPr kumimoji="1" lang="ja-JP" altLang="en-US" sz="1000">
              <a:solidFill>
                <a:schemeClr val="dk1"/>
              </a:solidFill>
              <a:effectLst/>
              <a:latin typeface="+mn-lt"/>
              <a:ea typeface="+mn-ea"/>
              <a:cs typeface="+mn-cs"/>
            </a:rPr>
            <a:t>いためで</a:t>
          </a:r>
          <a:r>
            <a:rPr kumimoji="1" lang="ja-JP" altLang="ja-JP" sz="1000">
              <a:solidFill>
                <a:schemeClr val="dk1"/>
              </a:solidFill>
              <a:effectLst/>
              <a:latin typeface="+mn-lt"/>
              <a:ea typeface="+mn-ea"/>
              <a:cs typeface="+mn-cs"/>
            </a:rPr>
            <a:t>ある。</a:t>
          </a:r>
          <a:endParaRPr lang="ja-JP" altLang="ja-JP" sz="1000">
            <a:effectLst/>
          </a:endParaRPr>
        </a:p>
        <a:p>
          <a:r>
            <a:rPr kumimoji="1" lang="ja-JP" altLang="ja-JP" sz="1000">
              <a:solidFill>
                <a:schemeClr val="dk1"/>
              </a:solidFill>
              <a:effectLst/>
              <a:latin typeface="+mn-lt"/>
              <a:ea typeface="+mn-ea"/>
              <a:cs typeface="+mn-cs"/>
            </a:rPr>
            <a:t>　平成</a:t>
          </a:r>
          <a:r>
            <a:rPr kumimoji="1" lang="ja-JP" altLang="en-US" sz="1000">
              <a:solidFill>
                <a:schemeClr val="dk1"/>
              </a:solidFill>
              <a:effectLst/>
              <a:latin typeface="+mn-lt"/>
              <a:ea typeface="+mn-ea"/>
              <a:cs typeface="+mn-cs"/>
            </a:rPr>
            <a:t>２４</a:t>
          </a:r>
          <a:r>
            <a:rPr kumimoji="1" lang="ja-JP" altLang="ja-JP" sz="1000">
              <a:solidFill>
                <a:schemeClr val="dk1"/>
              </a:solidFill>
              <a:effectLst/>
              <a:latin typeface="+mn-lt"/>
              <a:ea typeface="+mn-ea"/>
              <a:cs typeface="+mn-cs"/>
            </a:rPr>
            <a:t>年度以降は年々上昇傾向にあったが、平成２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年度は一部事務組合</a:t>
          </a:r>
          <a:r>
            <a:rPr kumimoji="1" lang="ja-JP" altLang="en-US" sz="1000">
              <a:solidFill>
                <a:schemeClr val="dk1"/>
              </a:solidFill>
              <a:effectLst/>
              <a:latin typeface="+mn-lt"/>
              <a:ea typeface="+mn-ea"/>
              <a:cs typeface="+mn-cs"/>
            </a:rPr>
            <a:t>のし尿処理施設改良事業等に係る地方債償還の終了等による</a:t>
          </a:r>
          <a:r>
            <a:rPr kumimoji="1" lang="ja-JP" altLang="ja-JP" sz="1000">
              <a:solidFill>
                <a:schemeClr val="dk1"/>
              </a:solidFill>
              <a:effectLst/>
              <a:latin typeface="+mn-lt"/>
              <a:ea typeface="+mn-ea"/>
              <a:cs typeface="+mn-cs"/>
            </a:rPr>
            <a:t>負担金の減や市単独補助金の見直し等により減となった。今後も、市単独補助金の見直し等を行い比率の上昇を抑えていく。</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155575</xdr:rowOff>
    </xdr:to>
    <xdr:cxnSp macro="">
      <xdr:nvCxnSpPr>
        <xdr:cNvPr id="307" name="直線コネクタ 306"/>
        <xdr:cNvCxnSpPr/>
      </xdr:nvCxnSpPr>
      <xdr:spPr>
        <a:xfrm flipV="1">
          <a:off x="15671800" y="6127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155575</xdr:rowOff>
    </xdr:from>
    <xdr:to>
      <xdr:col>22</xdr:col>
      <xdr:colOff>565150</xdr:colOff>
      <xdr:row>35</xdr:row>
      <xdr:rowOff>161290</xdr:rowOff>
    </xdr:to>
    <xdr:cxnSp macro="">
      <xdr:nvCxnSpPr>
        <xdr:cNvPr id="310" name="直線コネクタ 309"/>
        <xdr:cNvCxnSpPr/>
      </xdr:nvCxnSpPr>
      <xdr:spPr>
        <a:xfrm flipV="1">
          <a:off x="14782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149860</xdr:rowOff>
    </xdr:from>
    <xdr:to>
      <xdr:col>21</xdr:col>
      <xdr:colOff>361950</xdr:colOff>
      <xdr:row>35</xdr:row>
      <xdr:rowOff>161290</xdr:rowOff>
    </xdr:to>
    <xdr:cxnSp macro="">
      <xdr:nvCxnSpPr>
        <xdr:cNvPr id="313" name="直線コネクタ 312"/>
        <xdr:cNvCxnSpPr/>
      </xdr:nvCxnSpPr>
      <xdr:spPr>
        <a:xfrm>
          <a:off x="13893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149860</xdr:rowOff>
    </xdr:to>
    <xdr:cxnSp macro="">
      <xdr:nvCxnSpPr>
        <xdr:cNvPr id="316" name="直線コネクタ 315"/>
        <xdr:cNvCxnSpPr/>
      </xdr:nvCxnSpPr>
      <xdr:spPr>
        <a:xfrm>
          <a:off x="13004800" y="6139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26" name="円/楕円 325"/>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27"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104775</xdr:rowOff>
    </xdr:from>
    <xdr:to>
      <xdr:col>22</xdr:col>
      <xdr:colOff>615950</xdr:colOff>
      <xdr:row>36</xdr:row>
      <xdr:rowOff>34925</xdr:rowOff>
    </xdr:to>
    <xdr:sp macro="" textlink="">
      <xdr:nvSpPr>
        <xdr:cNvPr id="328" name="円/楕円 327"/>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45102</xdr:rowOff>
    </xdr:from>
    <xdr:ext cx="736600" cy="259045"/>
    <xdr:sp macro="" textlink="">
      <xdr:nvSpPr>
        <xdr:cNvPr id="329" name="テキスト ボックス 328"/>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0" name="円/楕円 329"/>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1" name="テキスト ボックス 33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99060</xdr:rowOff>
    </xdr:from>
    <xdr:to>
      <xdr:col>20</xdr:col>
      <xdr:colOff>209550</xdr:colOff>
      <xdr:row>36</xdr:row>
      <xdr:rowOff>29210</xdr:rowOff>
    </xdr:to>
    <xdr:sp macro="" textlink="">
      <xdr:nvSpPr>
        <xdr:cNvPr id="332" name="円/楕円 331"/>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39387</xdr:rowOff>
    </xdr:from>
    <xdr:ext cx="762000" cy="259045"/>
    <xdr:sp macro="" textlink="">
      <xdr:nvSpPr>
        <xdr:cNvPr id="333" name="テキスト ボックス 332"/>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4" name="円/楕円 333"/>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5" name="テキスト ボックス 33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．１ポイント減の２０．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％となっている。これは、類似団体平均を２．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２．８ポイント</a:t>
          </a:r>
          <a:r>
            <a:rPr kumimoji="1" lang="ja-JP" altLang="ja-JP" sz="1100">
              <a:solidFill>
                <a:schemeClr val="dk1"/>
              </a:solidFill>
              <a:effectLst/>
              <a:latin typeface="+mn-lt"/>
              <a:ea typeface="+mn-ea"/>
              <a:cs typeface="+mn-cs"/>
            </a:rPr>
            <a:t>、秋田県平均を</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１市７町の合併市である本市は、市債現在高が類似団体と比較して多い状態にあったが、積極的な繰上償還、新規発行の抑制を行ってきたことにより、公債費に係る経常収支比率は年々改善している。</a:t>
          </a:r>
          <a:endParaRPr lang="ja-JP" altLang="ja-JP" sz="1400">
            <a:effectLst/>
          </a:endParaRPr>
        </a:p>
        <a:p>
          <a:r>
            <a:rPr kumimoji="1" lang="ja-JP" altLang="ja-JP" sz="1100">
              <a:solidFill>
                <a:schemeClr val="dk1"/>
              </a:solidFill>
              <a:effectLst/>
              <a:latin typeface="+mn-lt"/>
              <a:ea typeface="+mn-ea"/>
              <a:cs typeface="+mn-cs"/>
            </a:rPr>
            <a:t>　今後は、元金償還額以内の新規市債発行を基本とし、比率の改善に努めていく。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94343</xdr:rowOff>
    </xdr:from>
    <xdr:to>
      <xdr:col>7</xdr:col>
      <xdr:colOff>15875</xdr:colOff>
      <xdr:row>78</xdr:row>
      <xdr:rowOff>100874</xdr:rowOff>
    </xdr:to>
    <xdr:cxnSp macro="">
      <xdr:nvCxnSpPr>
        <xdr:cNvPr id="370" name="直線コネクタ 369"/>
        <xdr:cNvCxnSpPr/>
      </xdr:nvCxnSpPr>
      <xdr:spPr>
        <a:xfrm flipV="1">
          <a:off x="3987800" y="134674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100874</xdr:rowOff>
    </xdr:from>
    <xdr:to>
      <xdr:col>5</xdr:col>
      <xdr:colOff>549275</xdr:colOff>
      <xdr:row>79</xdr:row>
      <xdr:rowOff>1270</xdr:rowOff>
    </xdr:to>
    <xdr:cxnSp macro="">
      <xdr:nvCxnSpPr>
        <xdr:cNvPr id="373" name="直線コネクタ 372"/>
        <xdr:cNvCxnSpPr/>
      </xdr:nvCxnSpPr>
      <xdr:spPr>
        <a:xfrm flipV="1">
          <a:off x="3098800" y="134739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53521</xdr:rowOff>
    </xdr:to>
    <xdr:cxnSp macro="">
      <xdr:nvCxnSpPr>
        <xdr:cNvPr id="376" name="直線コネクタ 375"/>
        <xdr:cNvCxnSpPr/>
      </xdr:nvCxnSpPr>
      <xdr:spPr>
        <a:xfrm flipV="1">
          <a:off x="2209800" y="135458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53521</xdr:rowOff>
    </xdr:from>
    <xdr:to>
      <xdr:col>3</xdr:col>
      <xdr:colOff>142875</xdr:colOff>
      <xdr:row>79</xdr:row>
      <xdr:rowOff>112305</xdr:rowOff>
    </xdr:to>
    <xdr:cxnSp macro="">
      <xdr:nvCxnSpPr>
        <xdr:cNvPr id="379" name="直線コネクタ 378"/>
        <xdr:cNvCxnSpPr/>
      </xdr:nvCxnSpPr>
      <xdr:spPr>
        <a:xfrm flipV="1">
          <a:off x="1320800" y="13598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43543</xdr:rowOff>
    </xdr:from>
    <xdr:to>
      <xdr:col>7</xdr:col>
      <xdr:colOff>66675</xdr:colOff>
      <xdr:row>78</xdr:row>
      <xdr:rowOff>145143</xdr:rowOff>
    </xdr:to>
    <xdr:sp macro="" textlink="">
      <xdr:nvSpPr>
        <xdr:cNvPr id="389" name="円/楕円 388"/>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15620</xdr:rowOff>
    </xdr:from>
    <xdr:ext cx="762000" cy="259045"/>
    <xdr:sp macro="" textlink="">
      <xdr:nvSpPr>
        <xdr:cNvPr id="390" name="公債費該当値テキスト"/>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50074</xdr:rowOff>
    </xdr:from>
    <xdr:to>
      <xdr:col>5</xdr:col>
      <xdr:colOff>600075</xdr:colOff>
      <xdr:row>78</xdr:row>
      <xdr:rowOff>151674</xdr:rowOff>
    </xdr:to>
    <xdr:sp macro="" textlink="">
      <xdr:nvSpPr>
        <xdr:cNvPr id="391" name="円/楕円 390"/>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136451</xdr:rowOff>
    </xdr:from>
    <xdr:ext cx="736600" cy="259045"/>
    <xdr:sp macro="" textlink="">
      <xdr:nvSpPr>
        <xdr:cNvPr id="392" name="テキスト ボックス 391"/>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3" name="円/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2721</xdr:rowOff>
    </xdr:from>
    <xdr:to>
      <xdr:col>3</xdr:col>
      <xdr:colOff>193675</xdr:colOff>
      <xdr:row>79</xdr:row>
      <xdr:rowOff>104321</xdr:rowOff>
    </xdr:to>
    <xdr:sp macro="" textlink="">
      <xdr:nvSpPr>
        <xdr:cNvPr id="395" name="円/楕円 394"/>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396" name="テキスト ボックス 395"/>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61505</xdr:rowOff>
    </xdr:from>
    <xdr:to>
      <xdr:col>1</xdr:col>
      <xdr:colOff>676275</xdr:colOff>
      <xdr:row>79</xdr:row>
      <xdr:rowOff>163105</xdr:rowOff>
    </xdr:to>
    <xdr:sp macro="" textlink="">
      <xdr:nvSpPr>
        <xdr:cNvPr id="397" name="円/楕円 396"/>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147882</xdr:rowOff>
    </xdr:from>
    <xdr:ext cx="762000" cy="259045"/>
    <xdr:sp macro="" textlink="">
      <xdr:nvSpPr>
        <xdr:cNvPr id="398" name="テキスト ボックス 397"/>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a:t>
          </a:r>
          <a:r>
            <a:rPr kumimoji="1" lang="ja-JP" altLang="en-US" sz="1050">
              <a:solidFill>
                <a:schemeClr val="dk1"/>
              </a:solidFill>
              <a:effectLst/>
              <a:latin typeface="+mn-lt"/>
              <a:ea typeface="+mn-ea"/>
              <a:cs typeface="+mn-cs"/>
            </a:rPr>
            <a:t>１．９</a:t>
          </a:r>
          <a:r>
            <a:rPr kumimoji="1" lang="ja-JP" altLang="ja-JP" sz="1050">
              <a:solidFill>
                <a:schemeClr val="dk1"/>
              </a:solidFill>
              <a:effectLst/>
              <a:latin typeface="+mn-lt"/>
              <a:ea typeface="+mn-ea"/>
              <a:cs typeface="+mn-cs"/>
            </a:rPr>
            <a:t>ポイント増の</a:t>
          </a:r>
          <a:r>
            <a:rPr kumimoji="1" lang="ja-JP" altLang="en-US" sz="1050">
              <a:solidFill>
                <a:schemeClr val="dk1"/>
              </a:solidFill>
              <a:effectLst/>
              <a:latin typeface="+mn-lt"/>
              <a:ea typeface="+mn-ea"/>
              <a:cs typeface="+mn-cs"/>
            </a:rPr>
            <a:t>７０．４</a:t>
          </a:r>
          <a:r>
            <a:rPr kumimoji="1" lang="ja-JP" altLang="ja-JP" sz="1050">
              <a:solidFill>
                <a:schemeClr val="dk1"/>
              </a:solidFill>
              <a:effectLst/>
              <a:latin typeface="+mn-lt"/>
              <a:ea typeface="+mn-ea"/>
              <a:cs typeface="+mn-cs"/>
            </a:rPr>
            <a:t>ポイントとなっている。これは、類似団体平均を</a:t>
          </a:r>
          <a:r>
            <a:rPr kumimoji="1" lang="ja-JP" altLang="en-US" sz="1050">
              <a:solidFill>
                <a:schemeClr val="dk1"/>
              </a:solidFill>
              <a:effectLst/>
              <a:latin typeface="+mn-lt"/>
              <a:ea typeface="+mn-ea"/>
              <a:cs typeface="+mn-cs"/>
            </a:rPr>
            <a:t>１．８</a:t>
          </a:r>
          <a:r>
            <a:rPr kumimoji="1" lang="ja-JP" altLang="ja-JP" sz="1050">
              <a:solidFill>
                <a:schemeClr val="dk1"/>
              </a:solidFill>
              <a:effectLst/>
              <a:latin typeface="+mn-lt"/>
              <a:ea typeface="+mn-ea"/>
              <a:cs typeface="+mn-cs"/>
            </a:rPr>
            <a:t>ポイント、全国平均を４．</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ポイント、秋田県平均を</a:t>
          </a:r>
          <a:r>
            <a:rPr kumimoji="1" lang="ja-JP" altLang="en-US" sz="1050">
              <a:solidFill>
                <a:schemeClr val="dk1"/>
              </a:solidFill>
              <a:effectLst/>
              <a:latin typeface="+mn-lt"/>
              <a:ea typeface="+mn-ea"/>
              <a:cs typeface="+mn-cs"/>
            </a:rPr>
            <a:t>２．３</a:t>
          </a:r>
          <a:r>
            <a:rPr kumimoji="1" lang="ja-JP" altLang="ja-JP" sz="1050">
              <a:solidFill>
                <a:schemeClr val="dk1"/>
              </a:solidFill>
              <a:effectLst/>
              <a:latin typeface="+mn-lt"/>
              <a:ea typeface="+mn-ea"/>
              <a:cs typeface="+mn-cs"/>
            </a:rPr>
            <a:t>ポイント下回っている。</a:t>
          </a:r>
          <a:endParaRPr lang="ja-JP" altLang="ja-JP" sz="1050">
            <a:effectLst/>
          </a:endParaRPr>
        </a:p>
        <a:p>
          <a:r>
            <a:rPr kumimoji="1" lang="ja-JP" altLang="ja-JP" sz="1050">
              <a:solidFill>
                <a:schemeClr val="dk1"/>
              </a:solidFill>
              <a:effectLst/>
              <a:latin typeface="+mn-lt"/>
              <a:ea typeface="+mn-ea"/>
              <a:cs typeface="+mn-cs"/>
            </a:rPr>
            <a:t>　類似団体</a:t>
          </a:r>
          <a:r>
            <a:rPr kumimoji="1" lang="ja-JP" altLang="en-US" sz="1050">
              <a:solidFill>
                <a:schemeClr val="dk1"/>
              </a:solidFill>
              <a:effectLst/>
              <a:latin typeface="+mn-lt"/>
              <a:ea typeface="+mn-ea"/>
              <a:cs typeface="+mn-cs"/>
            </a:rPr>
            <a:t>６９</a:t>
          </a:r>
          <a:r>
            <a:rPr kumimoji="1" lang="ja-JP" altLang="ja-JP" sz="1050">
              <a:solidFill>
                <a:schemeClr val="dk1"/>
              </a:solidFill>
              <a:effectLst/>
              <a:latin typeface="+mn-lt"/>
              <a:ea typeface="+mn-ea"/>
              <a:cs typeface="+mn-cs"/>
            </a:rPr>
            <a:t>団体中、扶助費が</a:t>
          </a:r>
          <a:r>
            <a:rPr kumimoji="1" lang="ja-JP" altLang="en-US" sz="1050">
              <a:solidFill>
                <a:schemeClr val="dk1"/>
              </a:solidFill>
              <a:effectLst/>
              <a:latin typeface="+mn-lt"/>
              <a:ea typeface="+mn-ea"/>
              <a:cs typeface="+mn-cs"/>
            </a:rPr>
            <a:t>１０</a:t>
          </a:r>
          <a:r>
            <a:rPr kumimoji="1" lang="ja-JP" altLang="ja-JP" sz="1050">
              <a:solidFill>
                <a:schemeClr val="dk1"/>
              </a:solidFill>
              <a:effectLst/>
              <a:latin typeface="+mn-lt"/>
              <a:ea typeface="+mn-ea"/>
              <a:cs typeface="+mn-cs"/>
            </a:rPr>
            <a:t>番目、補助費等が</a:t>
          </a:r>
          <a:r>
            <a:rPr kumimoji="1" lang="ja-JP" altLang="en-US" sz="1050">
              <a:solidFill>
                <a:schemeClr val="dk1"/>
              </a:solidFill>
              <a:effectLst/>
              <a:latin typeface="+mn-lt"/>
              <a:ea typeface="+mn-ea"/>
              <a:cs typeface="+mn-cs"/>
            </a:rPr>
            <a:t>１２</a:t>
          </a:r>
          <a:r>
            <a:rPr kumimoji="1" lang="ja-JP" altLang="ja-JP" sz="1050">
              <a:solidFill>
                <a:schemeClr val="dk1"/>
              </a:solidFill>
              <a:effectLst/>
              <a:latin typeface="+mn-lt"/>
              <a:ea typeface="+mn-ea"/>
              <a:cs typeface="+mn-cs"/>
            </a:rPr>
            <a:t>番目となっているが、人件費が４４番目、その他が</a:t>
          </a:r>
          <a:r>
            <a:rPr kumimoji="1" lang="ja-JP" altLang="en-US" sz="1050">
              <a:solidFill>
                <a:schemeClr val="dk1"/>
              </a:solidFill>
              <a:effectLst/>
              <a:latin typeface="+mn-lt"/>
              <a:ea typeface="+mn-ea"/>
              <a:cs typeface="+mn-cs"/>
            </a:rPr>
            <a:t>６３</a:t>
          </a:r>
          <a:r>
            <a:rPr kumimoji="1" lang="ja-JP" altLang="ja-JP" sz="1050">
              <a:solidFill>
                <a:schemeClr val="dk1"/>
              </a:solidFill>
              <a:effectLst/>
              <a:latin typeface="+mn-lt"/>
              <a:ea typeface="+mn-ea"/>
              <a:cs typeface="+mn-cs"/>
            </a:rPr>
            <a:t>番目と経常収支比率を押し上げる要因となっている。</a:t>
          </a:r>
          <a:endParaRPr lang="ja-JP" altLang="ja-JP" sz="1050">
            <a:effectLst/>
          </a:endParaRPr>
        </a:p>
        <a:p>
          <a:r>
            <a:rPr kumimoji="1" lang="ja-JP" altLang="ja-JP" sz="1050">
              <a:solidFill>
                <a:schemeClr val="dk1"/>
              </a:solidFill>
              <a:effectLst/>
              <a:latin typeface="+mn-lt"/>
              <a:ea typeface="+mn-ea"/>
              <a:cs typeface="+mn-cs"/>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endParaRPr lang="ja-JP" altLang="ja-JP" sz="105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30987</xdr:rowOff>
    </xdr:to>
    <xdr:cxnSp macro="">
      <xdr:nvCxnSpPr>
        <xdr:cNvPr id="429" name="直線コネクタ 428"/>
        <xdr:cNvCxnSpPr/>
      </xdr:nvCxnSpPr>
      <xdr:spPr>
        <a:xfrm>
          <a:off x="15671800" y="12974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78994</xdr:rowOff>
    </xdr:from>
    <xdr:to>
      <xdr:col>22</xdr:col>
      <xdr:colOff>565150</xdr:colOff>
      <xdr:row>75</xdr:row>
      <xdr:rowOff>115570</xdr:rowOff>
    </xdr:to>
    <xdr:cxnSp macro="">
      <xdr:nvCxnSpPr>
        <xdr:cNvPr id="432" name="直線コネクタ 431"/>
        <xdr:cNvCxnSpPr/>
      </xdr:nvCxnSpPr>
      <xdr:spPr>
        <a:xfrm>
          <a:off x="14782800" y="12937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78994</xdr:rowOff>
    </xdr:to>
    <xdr:cxnSp macro="">
      <xdr:nvCxnSpPr>
        <xdr:cNvPr id="435" name="直線コネクタ 434"/>
        <xdr:cNvCxnSpPr/>
      </xdr:nvCxnSpPr>
      <xdr:spPr>
        <a:xfrm>
          <a:off x="13893800" y="12860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5842</xdr:rowOff>
    </xdr:to>
    <xdr:cxnSp macro="">
      <xdr:nvCxnSpPr>
        <xdr:cNvPr id="438" name="直線コネクタ 437"/>
        <xdr:cNvCxnSpPr/>
      </xdr:nvCxnSpPr>
      <xdr:spPr>
        <a:xfrm flipV="1">
          <a:off x="13004800" y="12860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48" name="円/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0" name="円/楕円 449"/>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1" name="テキスト ボックス 450"/>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2" name="円/楕円 451"/>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3" name="テキスト ボックス 452"/>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54" name="円/楕円 453"/>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55" name="テキスト ボックス 45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6" name="円/楕円 455"/>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7" name="テキスト ボックス 456"/>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秋田県由利本荘市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27978</xdr:rowOff>
    </xdr:from>
    <xdr:to>
      <xdr:col>4</xdr:col>
      <xdr:colOff>1117600</xdr:colOff>
      <xdr:row>15</xdr:row>
      <xdr:rowOff>57157</xdr:rowOff>
    </xdr:to>
    <xdr:cxnSp macro="">
      <xdr:nvCxnSpPr>
        <xdr:cNvPr id="52" name="直線コネクタ 51"/>
        <xdr:cNvCxnSpPr/>
      </xdr:nvCxnSpPr>
      <xdr:spPr bwMode="auto">
        <a:xfrm flipV="1">
          <a:off x="5003800" y="2647353"/>
          <a:ext cx="647700" cy="2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57157</xdr:rowOff>
    </xdr:from>
    <xdr:to>
      <xdr:col>4</xdr:col>
      <xdr:colOff>469900</xdr:colOff>
      <xdr:row>15</xdr:row>
      <xdr:rowOff>80311</xdr:rowOff>
    </xdr:to>
    <xdr:cxnSp macro="">
      <xdr:nvCxnSpPr>
        <xdr:cNvPr id="55" name="直線コネクタ 54"/>
        <xdr:cNvCxnSpPr/>
      </xdr:nvCxnSpPr>
      <xdr:spPr bwMode="auto">
        <a:xfrm flipV="1">
          <a:off x="4305300" y="2676532"/>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80311</xdr:rowOff>
    </xdr:from>
    <xdr:to>
      <xdr:col>3</xdr:col>
      <xdr:colOff>904875</xdr:colOff>
      <xdr:row>15</xdr:row>
      <xdr:rowOff>80507</xdr:rowOff>
    </xdr:to>
    <xdr:cxnSp macro="">
      <xdr:nvCxnSpPr>
        <xdr:cNvPr id="58" name="直線コネクタ 57"/>
        <xdr:cNvCxnSpPr/>
      </xdr:nvCxnSpPr>
      <xdr:spPr bwMode="auto">
        <a:xfrm flipV="1">
          <a:off x="3606800" y="2699686"/>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2179</xdr:rowOff>
    </xdr:from>
    <xdr:to>
      <xdr:col>3</xdr:col>
      <xdr:colOff>206375</xdr:colOff>
      <xdr:row>15</xdr:row>
      <xdr:rowOff>80507</xdr:rowOff>
    </xdr:to>
    <xdr:cxnSp macro="">
      <xdr:nvCxnSpPr>
        <xdr:cNvPr id="61" name="直線コネクタ 60"/>
        <xdr:cNvCxnSpPr/>
      </xdr:nvCxnSpPr>
      <xdr:spPr bwMode="auto">
        <a:xfrm>
          <a:off x="2908300" y="2621554"/>
          <a:ext cx="698500" cy="7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148628</xdr:rowOff>
    </xdr:from>
    <xdr:to>
      <xdr:col>5</xdr:col>
      <xdr:colOff>34925</xdr:colOff>
      <xdr:row>15</xdr:row>
      <xdr:rowOff>78778</xdr:rowOff>
    </xdr:to>
    <xdr:sp macro="" textlink="">
      <xdr:nvSpPr>
        <xdr:cNvPr id="71" name="円/楕円 70"/>
        <xdr:cNvSpPr/>
      </xdr:nvSpPr>
      <xdr:spPr bwMode="auto">
        <a:xfrm>
          <a:off x="5600700" y="259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165155</xdr:rowOff>
    </xdr:from>
    <xdr:ext cx="762000" cy="259045"/>
    <xdr:sp macro="" textlink="">
      <xdr:nvSpPr>
        <xdr:cNvPr id="72" name="人口1人当たり決算額の推移該当値テキスト130"/>
        <xdr:cNvSpPr txBox="1"/>
      </xdr:nvSpPr>
      <xdr:spPr>
        <a:xfrm>
          <a:off x="5740400" y="24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6357</xdr:rowOff>
    </xdr:from>
    <xdr:to>
      <xdr:col>4</xdr:col>
      <xdr:colOff>520700</xdr:colOff>
      <xdr:row>15</xdr:row>
      <xdr:rowOff>107957</xdr:rowOff>
    </xdr:to>
    <xdr:sp macro="" textlink="">
      <xdr:nvSpPr>
        <xdr:cNvPr id="73" name="円/楕円 72"/>
        <xdr:cNvSpPr/>
      </xdr:nvSpPr>
      <xdr:spPr bwMode="auto">
        <a:xfrm>
          <a:off x="49530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118134</xdr:rowOff>
    </xdr:from>
    <xdr:ext cx="736600" cy="259045"/>
    <xdr:sp macro="" textlink="">
      <xdr:nvSpPr>
        <xdr:cNvPr id="74" name="テキスト ボックス 73"/>
        <xdr:cNvSpPr txBox="1"/>
      </xdr:nvSpPr>
      <xdr:spPr>
        <a:xfrm>
          <a:off x="4622800" y="239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29511</xdr:rowOff>
    </xdr:from>
    <xdr:to>
      <xdr:col>3</xdr:col>
      <xdr:colOff>955675</xdr:colOff>
      <xdr:row>15</xdr:row>
      <xdr:rowOff>131111</xdr:rowOff>
    </xdr:to>
    <xdr:sp macro="" textlink="">
      <xdr:nvSpPr>
        <xdr:cNvPr id="75" name="円/楕円 74"/>
        <xdr:cNvSpPr/>
      </xdr:nvSpPr>
      <xdr:spPr bwMode="auto">
        <a:xfrm>
          <a:off x="4254500" y="264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141288</xdr:rowOff>
    </xdr:from>
    <xdr:ext cx="762000" cy="259045"/>
    <xdr:sp macro="" textlink="">
      <xdr:nvSpPr>
        <xdr:cNvPr id="76" name="テキスト ボックス 75"/>
        <xdr:cNvSpPr txBox="1"/>
      </xdr:nvSpPr>
      <xdr:spPr>
        <a:xfrm>
          <a:off x="3924300" y="241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29707</xdr:rowOff>
    </xdr:from>
    <xdr:to>
      <xdr:col>3</xdr:col>
      <xdr:colOff>257175</xdr:colOff>
      <xdr:row>15</xdr:row>
      <xdr:rowOff>131307</xdr:rowOff>
    </xdr:to>
    <xdr:sp macro="" textlink="">
      <xdr:nvSpPr>
        <xdr:cNvPr id="77" name="円/楕円 76"/>
        <xdr:cNvSpPr/>
      </xdr:nvSpPr>
      <xdr:spPr bwMode="auto">
        <a:xfrm>
          <a:off x="3556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141484</xdr:rowOff>
    </xdr:from>
    <xdr:ext cx="762000" cy="259045"/>
    <xdr:sp macro="" textlink="">
      <xdr:nvSpPr>
        <xdr:cNvPr id="78" name="テキスト ボックス 77"/>
        <xdr:cNvSpPr txBox="1"/>
      </xdr:nvSpPr>
      <xdr:spPr>
        <a:xfrm>
          <a:off x="32258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122829</xdr:rowOff>
    </xdr:from>
    <xdr:to>
      <xdr:col>2</xdr:col>
      <xdr:colOff>692150</xdr:colOff>
      <xdr:row>15</xdr:row>
      <xdr:rowOff>52979</xdr:rowOff>
    </xdr:to>
    <xdr:sp macro="" textlink="">
      <xdr:nvSpPr>
        <xdr:cNvPr id="79" name="円/楕円 78"/>
        <xdr:cNvSpPr/>
      </xdr:nvSpPr>
      <xdr:spPr bwMode="auto">
        <a:xfrm>
          <a:off x="2857500" y="257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63156</xdr:rowOff>
    </xdr:from>
    <xdr:ext cx="762000" cy="259045"/>
    <xdr:sp macro="" textlink="">
      <xdr:nvSpPr>
        <xdr:cNvPr id="80" name="テキスト ボックス 79"/>
        <xdr:cNvSpPr txBox="1"/>
      </xdr:nvSpPr>
      <xdr:spPr>
        <a:xfrm>
          <a:off x="2527300" y="23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170549</xdr:rowOff>
    </xdr:from>
    <xdr:to>
      <xdr:col>4</xdr:col>
      <xdr:colOff>1117600</xdr:colOff>
      <xdr:row>35</xdr:row>
      <xdr:rowOff>296759</xdr:rowOff>
    </xdr:to>
    <xdr:cxnSp macro="">
      <xdr:nvCxnSpPr>
        <xdr:cNvPr id="112" name="直線コネクタ 111"/>
        <xdr:cNvCxnSpPr/>
      </xdr:nvCxnSpPr>
      <xdr:spPr bwMode="auto">
        <a:xfrm>
          <a:off x="5003800" y="6780899"/>
          <a:ext cx="6477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69462</xdr:rowOff>
    </xdr:from>
    <xdr:to>
      <xdr:col>4</xdr:col>
      <xdr:colOff>469900</xdr:colOff>
      <xdr:row>35</xdr:row>
      <xdr:rowOff>170549</xdr:rowOff>
    </xdr:to>
    <xdr:cxnSp macro="">
      <xdr:nvCxnSpPr>
        <xdr:cNvPr id="115" name="直線コネクタ 114"/>
        <xdr:cNvCxnSpPr/>
      </xdr:nvCxnSpPr>
      <xdr:spPr bwMode="auto">
        <a:xfrm>
          <a:off x="4305300" y="6679812"/>
          <a:ext cx="698500" cy="10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339575</xdr:rowOff>
    </xdr:from>
    <xdr:to>
      <xdr:col>3</xdr:col>
      <xdr:colOff>904875</xdr:colOff>
      <xdr:row>35</xdr:row>
      <xdr:rowOff>69462</xdr:rowOff>
    </xdr:to>
    <xdr:cxnSp macro="">
      <xdr:nvCxnSpPr>
        <xdr:cNvPr id="118" name="直線コネクタ 117"/>
        <xdr:cNvCxnSpPr/>
      </xdr:nvCxnSpPr>
      <xdr:spPr bwMode="auto">
        <a:xfrm>
          <a:off x="3606800" y="6607025"/>
          <a:ext cx="698500" cy="7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259793</xdr:rowOff>
    </xdr:from>
    <xdr:to>
      <xdr:col>3</xdr:col>
      <xdr:colOff>206375</xdr:colOff>
      <xdr:row>34</xdr:row>
      <xdr:rowOff>339575</xdr:rowOff>
    </xdr:to>
    <xdr:cxnSp macro="">
      <xdr:nvCxnSpPr>
        <xdr:cNvPr id="121" name="直線コネクタ 120"/>
        <xdr:cNvCxnSpPr/>
      </xdr:nvCxnSpPr>
      <xdr:spPr bwMode="auto">
        <a:xfrm>
          <a:off x="2908300" y="6527243"/>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245959</xdr:rowOff>
    </xdr:from>
    <xdr:to>
      <xdr:col>5</xdr:col>
      <xdr:colOff>34925</xdr:colOff>
      <xdr:row>36</xdr:row>
      <xdr:rowOff>4659</xdr:rowOff>
    </xdr:to>
    <xdr:sp macro="" textlink="">
      <xdr:nvSpPr>
        <xdr:cNvPr id="131" name="円/楕円 130"/>
        <xdr:cNvSpPr/>
      </xdr:nvSpPr>
      <xdr:spPr bwMode="auto">
        <a:xfrm>
          <a:off x="5600700" y="68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91036</xdr:rowOff>
    </xdr:from>
    <xdr:ext cx="762000" cy="259045"/>
    <xdr:sp macro="" textlink="">
      <xdr:nvSpPr>
        <xdr:cNvPr id="132" name="人口1人当たり決算額の推移該当値テキスト445"/>
        <xdr:cNvSpPr txBox="1"/>
      </xdr:nvSpPr>
      <xdr:spPr>
        <a:xfrm>
          <a:off x="5740400" y="670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119749</xdr:rowOff>
    </xdr:from>
    <xdr:to>
      <xdr:col>4</xdr:col>
      <xdr:colOff>520700</xdr:colOff>
      <xdr:row>35</xdr:row>
      <xdr:rowOff>221349</xdr:rowOff>
    </xdr:to>
    <xdr:sp macro="" textlink="">
      <xdr:nvSpPr>
        <xdr:cNvPr id="133" name="円/楕円 132"/>
        <xdr:cNvSpPr/>
      </xdr:nvSpPr>
      <xdr:spPr bwMode="auto">
        <a:xfrm>
          <a:off x="49530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231526</xdr:rowOff>
    </xdr:from>
    <xdr:ext cx="736600" cy="259045"/>
    <xdr:sp macro="" textlink="">
      <xdr:nvSpPr>
        <xdr:cNvPr id="134" name="テキスト ボックス 133"/>
        <xdr:cNvSpPr txBox="1"/>
      </xdr:nvSpPr>
      <xdr:spPr>
        <a:xfrm>
          <a:off x="4622800" y="649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18662</xdr:rowOff>
    </xdr:from>
    <xdr:to>
      <xdr:col>3</xdr:col>
      <xdr:colOff>955675</xdr:colOff>
      <xdr:row>35</xdr:row>
      <xdr:rowOff>120262</xdr:rowOff>
    </xdr:to>
    <xdr:sp macro="" textlink="">
      <xdr:nvSpPr>
        <xdr:cNvPr id="135" name="円/楕円 134"/>
        <xdr:cNvSpPr/>
      </xdr:nvSpPr>
      <xdr:spPr bwMode="auto">
        <a:xfrm>
          <a:off x="4254500" y="66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130438</xdr:rowOff>
    </xdr:from>
    <xdr:ext cx="762000" cy="259045"/>
    <xdr:sp macro="" textlink="">
      <xdr:nvSpPr>
        <xdr:cNvPr id="136" name="テキスト ボックス 135"/>
        <xdr:cNvSpPr txBox="1"/>
      </xdr:nvSpPr>
      <xdr:spPr>
        <a:xfrm>
          <a:off x="3924300" y="639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288775</xdr:rowOff>
    </xdr:from>
    <xdr:to>
      <xdr:col>3</xdr:col>
      <xdr:colOff>257175</xdr:colOff>
      <xdr:row>35</xdr:row>
      <xdr:rowOff>47475</xdr:rowOff>
    </xdr:to>
    <xdr:sp macro="" textlink="">
      <xdr:nvSpPr>
        <xdr:cNvPr id="137" name="円/楕円 136"/>
        <xdr:cNvSpPr/>
      </xdr:nvSpPr>
      <xdr:spPr bwMode="auto">
        <a:xfrm>
          <a:off x="3556000" y="65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57652</xdr:rowOff>
    </xdr:from>
    <xdr:ext cx="762000" cy="259045"/>
    <xdr:sp macro="" textlink="">
      <xdr:nvSpPr>
        <xdr:cNvPr id="138" name="テキスト ボックス 137"/>
        <xdr:cNvSpPr txBox="1"/>
      </xdr:nvSpPr>
      <xdr:spPr>
        <a:xfrm>
          <a:off x="3225800" y="63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208994</xdr:rowOff>
    </xdr:from>
    <xdr:to>
      <xdr:col>2</xdr:col>
      <xdr:colOff>692150</xdr:colOff>
      <xdr:row>34</xdr:row>
      <xdr:rowOff>310593</xdr:rowOff>
    </xdr:to>
    <xdr:sp macro="" textlink="">
      <xdr:nvSpPr>
        <xdr:cNvPr id="139" name="円/楕円 138"/>
        <xdr:cNvSpPr/>
      </xdr:nvSpPr>
      <xdr:spPr bwMode="auto">
        <a:xfrm>
          <a:off x="2857500" y="64764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320771</xdr:rowOff>
    </xdr:from>
    <xdr:ext cx="762000" cy="259045"/>
    <xdr:sp macro="" textlink="">
      <xdr:nvSpPr>
        <xdr:cNvPr id="140" name="テキスト ボックス 139"/>
        <xdr:cNvSpPr txBox="1"/>
      </xdr:nvSpPr>
      <xdr:spPr>
        <a:xfrm>
          <a:off x="2527300" y="624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150730</xdr:rowOff>
    </xdr:from>
    <xdr:to>
      <xdr:col>6</xdr:col>
      <xdr:colOff>511175</xdr:colOff>
      <xdr:row>33</xdr:row>
      <xdr:rowOff>22390</xdr:rowOff>
    </xdr:to>
    <xdr:cxnSp macro="">
      <xdr:nvCxnSpPr>
        <xdr:cNvPr id="61" name="直線コネクタ 60"/>
        <xdr:cNvCxnSpPr/>
      </xdr:nvCxnSpPr>
      <xdr:spPr>
        <a:xfrm flipV="1">
          <a:off x="3797300" y="5637130"/>
          <a:ext cx="838200" cy="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22390</xdr:rowOff>
    </xdr:from>
    <xdr:to>
      <xdr:col>5</xdr:col>
      <xdr:colOff>358775</xdr:colOff>
      <xdr:row>33</xdr:row>
      <xdr:rowOff>55442</xdr:rowOff>
    </xdr:to>
    <xdr:cxnSp macro="">
      <xdr:nvCxnSpPr>
        <xdr:cNvPr id="64" name="直線コネクタ 63"/>
        <xdr:cNvCxnSpPr/>
      </xdr:nvCxnSpPr>
      <xdr:spPr>
        <a:xfrm flipV="1">
          <a:off x="2908300" y="5680240"/>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55442</xdr:rowOff>
    </xdr:from>
    <xdr:to>
      <xdr:col>4</xdr:col>
      <xdr:colOff>155575</xdr:colOff>
      <xdr:row>33</xdr:row>
      <xdr:rowOff>77330</xdr:rowOff>
    </xdr:to>
    <xdr:cxnSp macro="">
      <xdr:nvCxnSpPr>
        <xdr:cNvPr id="67" name="直線コネクタ 66"/>
        <xdr:cNvCxnSpPr/>
      </xdr:nvCxnSpPr>
      <xdr:spPr>
        <a:xfrm flipV="1">
          <a:off x="2019300" y="5713292"/>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135985</xdr:rowOff>
    </xdr:from>
    <xdr:to>
      <xdr:col>2</xdr:col>
      <xdr:colOff>638175</xdr:colOff>
      <xdr:row>33</xdr:row>
      <xdr:rowOff>77330</xdr:rowOff>
    </xdr:to>
    <xdr:cxnSp macro="">
      <xdr:nvCxnSpPr>
        <xdr:cNvPr id="70" name="直線コネクタ 69"/>
        <xdr:cNvCxnSpPr/>
      </xdr:nvCxnSpPr>
      <xdr:spPr>
        <a:xfrm>
          <a:off x="1130300" y="5622385"/>
          <a:ext cx="889000" cy="1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99930</xdr:rowOff>
    </xdr:from>
    <xdr:to>
      <xdr:col>6</xdr:col>
      <xdr:colOff>561975</xdr:colOff>
      <xdr:row>33</xdr:row>
      <xdr:rowOff>30080</xdr:rowOff>
    </xdr:to>
    <xdr:sp macro="" textlink="">
      <xdr:nvSpPr>
        <xdr:cNvPr id="80" name="円/楕円 79"/>
        <xdr:cNvSpPr/>
      </xdr:nvSpPr>
      <xdr:spPr>
        <a:xfrm>
          <a:off x="4584700" y="55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122807</xdr:rowOff>
    </xdr:from>
    <xdr:ext cx="534377" cy="259045"/>
    <xdr:sp macro="" textlink="">
      <xdr:nvSpPr>
        <xdr:cNvPr id="81" name="人件費該当値テキスト"/>
        <xdr:cNvSpPr txBox="1"/>
      </xdr:nvSpPr>
      <xdr:spPr>
        <a:xfrm>
          <a:off x="4686300" y="54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143040</xdr:rowOff>
    </xdr:from>
    <xdr:to>
      <xdr:col>5</xdr:col>
      <xdr:colOff>409575</xdr:colOff>
      <xdr:row>33</xdr:row>
      <xdr:rowOff>73190</xdr:rowOff>
    </xdr:to>
    <xdr:sp macro="" textlink="">
      <xdr:nvSpPr>
        <xdr:cNvPr id="82" name="円/楕円 81"/>
        <xdr:cNvSpPr/>
      </xdr:nvSpPr>
      <xdr:spPr>
        <a:xfrm>
          <a:off x="3746500" y="56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89717</xdr:rowOff>
    </xdr:from>
    <xdr:ext cx="534377" cy="259045"/>
    <xdr:sp macro="" textlink="">
      <xdr:nvSpPr>
        <xdr:cNvPr id="83" name="テキスト ボックス 82"/>
        <xdr:cNvSpPr txBox="1"/>
      </xdr:nvSpPr>
      <xdr:spPr>
        <a:xfrm>
          <a:off x="3530111" y="54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4642</xdr:rowOff>
    </xdr:from>
    <xdr:to>
      <xdr:col>4</xdr:col>
      <xdr:colOff>206375</xdr:colOff>
      <xdr:row>33</xdr:row>
      <xdr:rowOff>106242</xdr:rowOff>
    </xdr:to>
    <xdr:sp macro="" textlink="">
      <xdr:nvSpPr>
        <xdr:cNvPr id="84" name="円/楕円 83"/>
        <xdr:cNvSpPr/>
      </xdr:nvSpPr>
      <xdr:spPr>
        <a:xfrm>
          <a:off x="2857500" y="56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122769</xdr:rowOff>
    </xdr:from>
    <xdr:ext cx="534377" cy="259045"/>
    <xdr:sp macro="" textlink="">
      <xdr:nvSpPr>
        <xdr:cNvPr id="85" name="テキスト ボックス 84"/>
        <xdr:cNvSpPr txBox="1"/>
      </xdr:nvSpPr>
      <xdr:spPr>
        <a:xfrm>
          <a:off x="2641111" y="54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26530</xdr:rowOff>
    </xdr:from>
    <xdr:to>
      <xdr:col>3</xdr:col>
      <xdr:colOff>3175</xdr:colOff>
      <xdr:row>33</xdr:row>
      <xdr:rowOff>128130</xdr:rowOff>
    </xdr:to>
    <xdr:sp macro="" textlink="">
      <xdr:nvSpPr>
        <xdr:cNvPr id="86" name="円/楕円 85"/>
        <xdr:cNvSpPr/>
      </xdr:nvSpPr>
      <xdr:spPr>
        <a:xfrm>
          <a:off x="1968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144657</xdr:rowOff>
    </xdr:from>
    <xdr:ext cx="534377" cy="259045"/>
    <xdr:sp macro="" textlink="">
      <xdr:nvSpPr>
        <xdr:cNvPr id="87" name="テキスト ボックス 86"/>
        <xdr:cNvSpPr txBox="1"/>
      </xdr:nvSpPr>
      <xdr:spPr>
        <a:xfrm>
          <a:off x="1752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85185</xdr:rowOff>
    </xdr:from>
    <xdr:to>
      <xdr:col>1</xdr:col>
      <xdr:colOff>485775</xdr:colOff>
      <xdr:row>33</xdr:row>
      <xdr:rowOff>15335</xdr:rowOff>
    </xdr:to>
    <xdr:sp macro="" textlink="">
      <xdr:nvSpPr>
        <xdr:cNvPr id="88" name="円/楕円 87"/>
        <xdr:cNvSpPr/>
      </xdr:nvSpPr>
      <xdr:spPr>
        <a:xfrm>
          <a:off x="1079500" y="55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31862</xdr:rowOff>
    </xdr:from>
    <xdr:ext cx="534377" cy="259045"/>
    <xdr:sp macro="" textlink="">
      <xdr:nvSpPr>
        <xdr:cNvPr id="89" name="テキスト ボックス 88"/>
        <xdr:cNvSpPr txBox="1"/>
      </xdr:nvSpPr>
      <xdr:spPr>
        <a:xfrm>
          <a:off x="863111" y="53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27605</xdr:rowOff>
    </xdr:from>
    <xdr:to>
      <xdr:col>6</xdr:col>
      <xdr:colOff>511175</xdr:colOff>
      <xdr:row>54</xdr:row>
      <xdr:rowOff>60654</xdr:rowOff>
    </xdr:to>
    <xdr:cxnSp macro="">
      <xdr:nvCxnSpPr>
        <xdr:cNvPr id="121" name="直線コネクタ 120"/>
        <xdr:cNvCxnSpPr/>
      </xdr:nvCxnSpPr>
      <xdr:spPr>
        <a:xfrm flipV="1">
          <a:off x="3797300" y="9285905"/>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18003</xdr:rowOff>
    </xdr:from>
    <xdr:to>
      <xdr:col>5</xdr:col>
      <xdr:colOff>358775</xdr:colOff>
      <xdr:row>54</xdr:row>
      <xdr:rowOff>60654</xdr:rowOff>
    </xdr:to>
    <xdr:cxnSp macro="">
      <xdr:nvCxnSpPr>
        <xdr:cNvPr id="124" name="直線コネクタ 123"/>
        <xdr:cNvCxnSpPr/>
      </xdr:nvCxnSpPr>
      <xdr:spPr>
        <a:xfrm>
          <a:off x="2908300" y="9276303"/>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18003</xdr:rowOff>
    </xdr:from>
    <xdr:to>
      <xdr:col>4</xdr:col>
      <xdr:colOff>155575</xdr:colOff>
      <xdr:row>54</xdr:row>
      <xdr:rowOff>39671</xdr:rowOff>
    </xdr:to>
    <xdr:cxnSp macro="">
      <xdr:nvCxnSpPr>
        <xdr:cNvPr id="127" name="直線コネクタ 126"/>
        <xdr:cNvCxnSpPr/>
      </xdr:nvCxnSpPr>
      <xdr:spPr>
        <a:xfrm flipV="1">
          <a:off x="2019300" y="927630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39671</xdr:rowOff>
    </xdr:from>
    <xdr:to>
      <xdr:col>2</xdr:col>
      <xdr:colOff>638175</xdr:colOff>
      <xdr:row>54</xdr:row>
      <xdr:rowOff>109688</xdr:rowOff>
    </xdr:to>
    <xdr:cxnSp macro="">
      <xdr:nvCxnSpPr>
        <xdr:cNvPr id="130" name="直線コネクタ 129"/>
        <xdr:cNvCxnSpPr/>
      </xdr:nvCxnSpPr>
      <xdr:spPr>
        <a:xfrm flipV="1">
          <a:off x="1130300" y="9297971"/>
          <a:ext cx="8890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148255</xdr:rowOff>
    </xdr:from>
    <xdr:to>
      <xdr:col>6</xdr:col>
      <xdr:colOff>561975</xdr:colOff>
      <xdr:row>54</xdr:row>
      <xdr:rowOff>78405</xdr:rowOff>
    </xdr:to>
    <xdr:sp macro="" textlink="">
      <xdr:nvSpPr>
        <xdr:cNvPr id="140" name="円/楕円 139"/>
        <xdr:cNvSpPr/>
      </xdr:nvSpPr>
      <xdr:spPr>
        <a:xfrm>
          <a:off x="4584700" y="9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171132</xdr:rowOff>
    </xdr:from>
    <xdr:ext cx="534377" cy="259045"/>
    <xdr:sp macro="" textlink="">
      <xdr:nvSpPr>
        <xdr:cNvPr id="141" name="物件費該当値テキスト"/>
        <xdr:cNvSpPr txBox="1"/>
      </xdr:nvSpPr>
      <xdr:spPr>
        <a:xfrm>
          <a:off x="4686300" y="908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9854</xdr:rowOff>
    </xdr:from>
    <xdr:to>
      <xdr:col>5</xdr:col>
      <xdr:colOff>409575</xdr:colOff>
      <xdr:row>54</xdr:row>
      <xdr:rowOff>111454</xdr:rowOff>
    </xdr:to>
    <xdr:sp macro="" textlink="">
      <xdr:nvSpPr>
        <xdr:cNvPr id="142" name="円/楕円 141"/>
        <xdr:cNvSpPr/>
      </xdr:nvSpPr>
      <xdr:spPr>
        <a:xfrm>
          <a:off x="3746500" y="9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127981</xdr:rowOff>
    </xdr:from>
    <xdr:ext cx="534377" cy="259045"/>
    <xdr:sp macro="" textlink="">
      <xdr:nvSpPr>
        <xdr:cNvPr id="143" name="テキスト ボックス 142"/>
        <xdr:cNvSpPr txBox="1"/>
      </xdr:nvSpPr>
      <xdr:spPr>
        <a:xfrm>
          <a:off x="3530111" y="9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138653</xdr:rowOff>
    </xdr:from>
    <xdr:to>
      <xdr:col>4</xdr:col>
      <xdr:colOff>206375</xdr:colOff>
      <xdr:row>54</xdr:row>
      <xdr:rowOff>68803</xdr:rowOff>
    </xdr:to>
    <xdr:sp macro="" textlink="">
      <xdr:nvSpPr>
        <xdr:cNvPr id="144" name="円/楕円 143"/>
        <xdr:cNvSpPr/>
      </xdr:nvSpPr>
      <xdr:spPr>
        <a:xfrm>
          <a:off x="2857500" y="92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85330</xdr:rowOff>
    </xdr:from>
    <xdr:ext cx="534377" cy="259045"/>
    <xdr:sp macro="" textlink="">
      <xdr:nvSpPr>
        <xdr:cNvPr id="145" name="テキスト ボックス 144"/>
        <xdr:cNvSpPr txBox="1"/>
      </xdr:nvSpPr>
      <xdr:spPr>
        <a:xfrm>
          <a:off x="2641111" y="90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160321</xdr:rowOff>
    </xdr:from>
    <xdr:to>
      <xdr:col>3</xdr:col>
      <xdr:colOff>3175</xdr:colOff>
      <xdr:row>54</xdr:row>
      <xdr:rowOff>90471</xdr:rowOff>
    </xdr:to>
    <xdr:sp macro="" textlink="">
      <xdr:nvSpPr>
        <xdr:cNvPr id="146" name="円/楕円 145"/>
        <xdr:cNvSpPr/>
      </xdr:nvSpPr>
      <xdr:spPr>
        <a:xfrm>
          <a:off x="1968500" y="9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106998</xdr:rowOff>
    </xdr:from>
    <xdr:ext cx="534377" cy="259045"/>
    <xdr:sp macro="" textlink="">
      <xdr:nvSpPr>
        <xdr:cNvPr id="147" name="テキスト ボックス 146"/>
        <xdr:cNvSpPr txBox="1"/>
      </xdr:nvSpPr>
      <xdr:spPr>
        <a:xfrm>
          <a:off x="1752111" y="9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58888</xdr:rowOff>
    </xdr:from>
    <xdr:to>
      <xdr:col>1</xdr:col>
      <xdr:colOff>485775</xdr:colOff>
      <xdr:row>54</xdr:row>
      <xdr:rowOff>160488</xdr:rowOff>
    </xdr:to>
    <xdr:sp macro="" textlink="">
      <xdr:nvSpPr>
        <xdr:cNvPr id="148" name="円/楕円 147"/>
        <xdr:cNvSpPr/>
      </xdr:nvSpPr>
      <xdr:spPr>
        <a:xfrm>
          <a:off x="1079500" y="93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5565</xdr:rowOff>
    </xdr:from>
    <xdr:ext cx="534377" cy="259045"/>
    <xdr:sp macro="" textlink="">
      <xdr:nvSpPr>
        <xdr:cNvPr id="149" name="テキスト ボックス 148"/>
        <xdr:cNvSpPr txBox="1"/>
      </xdr:nvSpPr>
      <xdr:spPr>
        <a:xfrm>
          <a:off x="863111" y="90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104888</xdr:rowOff>
    </xdr:from>
    <xdr:to>
      <xdr:col>6</xdr:col>
      <xdr:colOff>511175</xdr:colOff>
      <xdr:row>77</xdr:row>
      <xdr:rowOff>18738</xdr:rowOff>
    </xdr:to>
    <xdr:cxnSp macro="">
      <xdr:nvCxnSpPr>
        <xdr:cNvPr id="180" name="直線コネクタ 179"/>
        <xdr:cNvCxnSpPr/>
      </xdr:nvCxnSpPr>
      <xdr:spPr>
        <a:xfrm flipV="1">
          <a:off x="3797300" y="13135088"/>
          <a:ext cx="8382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119746</xdr:rowOff>
    </xdr:from>
    <xdr:to>
      <xdr:col>5</xdr:col>
      <xdr:colOff>358775</xdr:colOff>
      <xdr:row>77</xdr:row>
      <xdr:rowOff>18738</xdr:rowOff>
    </xdr:to>
    <xdr:cxnSp macro="">
      <xdr:nvCxnSpPr>
        <xdr:cNvPr id="183" name="直線コネクタ 182"/>
        <xdr:cNvCxnSpPr/>
      </xdr:nvCxnSpPr>
      <xdr:spPr>
        <a:xfrm>
          <a:off x="2908300" y="13149946"/>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116154</xdr:rowOff>
    </xdr:from>
    <xdr:to>
      <xdr:col>4</xdr:col>
      <xdr:colOff>155575</xdr:colOff>
      <xdr:row>76</xdr:row>
      <xdr:rowOff>119746</xdr:rowOff>
    </xdr:to>
    <xdr:cxnSp macro="">
      <xdr:nvCxnSpPr>
        <xdr:cNvPr id="186" name="直線コネクタ 185"/>
        <xdr:cNvCxnSpPr/>
      </xdr:nvCxnSpPr>
      <xdr:spPr>
        <a:xfrm>
          <a:off x="2019300" y="1314635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57142</xdr:rowOff>
    </xdr:from>
    <xdr:to>
      <xdr:col>2</xdr:col>
      <xdr:colOff>638175</xdr:colOff>
      <xdr:row>76</xdr:row>
      <xdr:rowOff>116154</xdr:rowOff>
    </xdr:to>
    <xdr:cxnSp macro="">
      <xdr:nvCxnSpPr>
        <xdr:cNvPr id="189" name="直線コネクタ 188"/>
        <xdr:cNvCxnSpPr/>
      </xdr:nvCxnSpPr>
      <xdr:spPr>
        <a:xfrm>
          <a:off x="1130300" y="13087342"/>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54088</xdr:rowOff>
    </xdr:from>
    <xdr:to>
      <xdr:col>6</xdr:col>
      <xdr:colOff>561975</xdr:colOff>
      <xdr:row>76</xdr:row>
      <xdr:rowOff>155688</xdr:rowOff>
    </xdr:to>
    <xdr:sp macro="" textlink="">
      <xdr:nvSpPr>
        <xdr:cNvPr id="199" name="円/楕円 198"/>
        <xdr:cNvSpPr/>
      </xdr:nvSpPr>
      <xdr:spPr>
        <a:xfrm>
          <a:off x="4584700" y="13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76964</xdr:rowOff>
    </xdr:from>
    <xdr:ext cx="534377" cy="259045"/>
    <xdr:sp macro="" textlink="">
      <xdr:nvSpPr>
        <xdr:cNvPr id="200" name="維持補修費該当値テキスト"/>
        <xdr:cNvSpPr txBox="1"/>
      </xdr:nvSpPr>
      <xdr:spPr>
        <a:xfrm>
          <a:off x="4686300" y="129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139388</xdr:rowOff>
    </xdr:from>
    <xdr:to>
      <xdr:col>5</xdr:col>
      <xdr:colOff>409575</xdr:colOff>
      <xdr:row>77</xdr:row>
      <xdr:rowOff>69538</xdr:rowOff>
    </xdr:to>
    <xdr:sp macro="" textlink="">
      <xdr:nvSpPr>
        <xdr:cNvPr id="201" name="円/楕円 200"/>
        <xdr:cNvSpPr/>
      </xdr:nvSpPr>
      <xdr:spPr>
        <a:xfrm>
          <a:off x="3746500" y="131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86065</xdr:rowOff>
    </xdr:from>
    <xdr:ext cx="534377" cy="259045"/>
    <xdr:sp macro="" textlink="">
      <xdr:nvSpPr>
        <xdr:cNvPr id="202" name="テキスト ボックス 201"/>
        <xdr:cNvSpPr txBox="1"/>
      </xdr:nvSpPr>
      <xdr:spPr>
        <a:xfrm>
          <a:off x="3530111" y="129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68946</xdr:rowOff>
    </xdr:from>
    <xdr:to>
      <xdr:col>4</xdr:col>
      <xdr:colOff>206375</xdr:colOff>
      <xdr:row>76</xdr:row>
      <xdr:rowOff>170546</xdr:rowOff>
    </xdr:to>
    <xdr:sp macro="" textlink="">
      <xdr:nvSpPr>
        <xdr:cNvPr id="203" name="円/楕円 202"/>
        <xdr:cNvSpPr/>
      </xdr:nvSpPr>
      <xdr:spPr>
        <a:xfrm>
          <a:off x="2857500" y="130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15623</xdr:rowOff>
    </xdr:from>
    <xdr:ext cx="534377" cy="259045"/>
    <xdr:sp macro="" textlink="">
      <xdr:nvSpPr>
        <xdr:cNvPr id="204" name="テキスト ボックス 203"/>
        <xdr:cNvSpPr txBox="1"/>
      </xdr:nvSpPr>
      <xdr:spPr>
        <a:xfrm>
          <a:off x="2641111" y="1287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65354</xdr:rowOff>
    </xdr:from>
    <xdr:to>
      <xdr:col>3</xdr:col>
      <xdr:colOff>3175</xdr:colOff>
      <xdr:row>76</xdr:row>
      <xdr:rowOff>166954</xdr:rowOff>
    </xdr:to>
    <xdr:sp macro="" textlink="">
      <xdr:nvSpPr>
        <xdr:cNvPr id="205" name="円/楕円 204"/>
        <xdr:cNvSpPr/>
      </xdr:nvSpPr>
      <xdr:spPr>
        <a:xfrm>
          <a:off x="1968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12031</xdr:rowOff>
    </xdr:from>
    <xdr:ext cx="534377" cy="259045"/>
    <xdr:sp macro="" textlink="">
      <xdr:nvSpPr>
        <xdr:cNvPr id="206" name="テキスト ボックス 205"/>
        <xdr:cNvSpPr txBox="1"/>
      </xdr:nvSpPr>
      <xdr:spPr>
        <a:xfrm>
          <a:off x="1752111" y="128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6342</xdr:rowOff>
    </xdr:from>
    <xdr:to>
      <xdr:col>1</xdr:col>
      <xdr:colOff>485775</xdr:colOff>
      <xdr:row>76</xdr:row>
      <xdr:rowOff>107942</xdr:rowOff>
    </xdr:to>
    <xdr:sp macro="" textlink="">
      <xdr:nvSpPr>
        <xdr:cNvPr id="207" name="円/楕円 206"/>
        <xdr:cNvSpPr/>
      </xdr:nvSpPr>
      <xdr:spPr>
        <a:xfrm>
          <a:off x="1079500" y="130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124470</xdr:rowOff>
    </xdr:from>
    <xdr:ext cx="534377" cy="259045"/>
    <xdr:sp macro="" textlink="">
      <xdr:nvSpPr>
        <xdr:cNvPr id="208" name="テキスト ボックス 207"/>
        <xdr:cNvSpPr txBox="1"/>
      </xdr:nvSpPr>
      <xdr:spPr>
        <a:xfrm>
          <a:off x="863111" y="128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113867</xdr:rowOff>
    </xdr:from>
    <xdr:to>
      <xdr:col>6</xdr:col>
      <xdr:colOff>511175</xdr:colOff>
      <xdr:row>96</xdr:row>
      <xdr:rowOff>43524</xdr:rowOff>
    </xdr:to>
    <xdr:cxnSp macro="">
      <xdr:nvCxnSpPr>
        <xdr:cNvPr id="240" name="直線コネクタ 239"/>
        <xdr:cNvCxnSpPr/>
      </xdr:nvCxnSpPr>
      <xdr:spPr>
        <a:xfrm flipV="1">
          <a:off x="3797300" y="16401617"/>
          <a:ext cx="8382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43524</xdr:rowOff>
    </xdr:from>
    <xdr:to>
      <xdr:col>5</xdr:col>
      <xdr:colOff>358775</xdr:colOff>
      <xdr:row>96</xdr:row>
      <xdr:rowOff>101361</xdr:rowOff>
    </xdr:to>
    <xdr:cxnSp macro="">
      <xdr:nvCxnSpPr>
        <xdr:cNvPr id="243" name="直線コネクタ 242"/>
        <xdr:cNvCxnSpPr/>
      </xdr:nvCxnSpPr>
      <xdr:spPr>
        <a:xfrm flipV="1">
          <a:off x="2908300" y="16502724"/>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101361</xdr:rowOff>
    </xdr:from>
    <xdr:to>
      <xdr:col>4</xdr:col>
      <xdr:colOff>155575</xdr:colOff>
      <xdr:row>97</xdr:row>
      <xdr:rowOff>72149</xdr:rowOff>
    </xdr:to>
    <xdr:cxnSp macro="">
      <xdr:nvCxnSpPr>
        <xdr:cNvPr id="246" name="直線コネクタ 245"/>
        <xdr:cNvCxnSpPr/>
      </xdr:nvCxnSpPr>
      <xdr:spPr>
        <a:xfrm flipV="1">
          <a:off x="2019300" y="16560561"/>
          <a:ext cx="889000" cy="1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72149</xdr:rowOff>
    </xdr:from>
    <xdr:to>
      <xdr:col>2</xdr:col>
      <xdr:colOff>638175</xdr:colOff>
      <xdr:row>97</xdr:row>
      <xdr:rowOff>97588</xdr:rowOff>
    </xdr:to>
    <xdr:cxnSp macro="">
      <xdr:nvCxnSpPr>
        <xdr:cNvPr id="249" name="直線コネクタ 248"/>
        <xdr:cNvCxnSpPr/>
      </xdr:nvCxnSpPr>
      <xdr:spPr>
        <a:xfrm flipV="1">
          <a:off x="1130300" y="16702799"/>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63067</xdr:rowOff>
    </xdr:from>
    <xdr:to>
      <xdr:col>6</xdr:col>
      <xdr:colOff>561975</xdr:colOff>
      <xdr:row>95</xdr:row>
      <xdr:rowOff>164667</xdr:rowOff>
    </xdr:to>
    <xdr:sp macro="" textlink="">
      <xdr:nvSpPr>
        <xdr:cNvPr id="259" name="円/楕円 258"/>
        <xdr:cNvSpPr/>
      </xdr:nvSpPr>
      <xdr:spPr>
        <a:xfrm>
          <a:off x="45847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85944</xdr:rowOff>
    </xdr:from>
    <xdr:ext cx="599010" cy="259045"/>
    <xdr:sp macro="" textlink="">
      <xdr:nvSpPr>
        <xdr:cNvPr id="260" name="扶助費該当値テキスト"/>
        <xdr:cNvSpPr txBox="1"/>
      </xdr:nvSpPr>
      <xdr:spPr>
        <a:xfrm>
          <a:off x="4686300" y="1620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164174</xdr:rowOff>
    </xdr:from>
    <xdr:to>
      <xdr:col>5</xdr:col>
      <xdr:colOff>409575</xdr:colOff>
      <xdr:row>96</xdr:row>
      <xdr:rowOff>94324</xdr:rowOff>
    </xdr:to>
    <xdr:sp macro="" textlink="">
      <xdr:nvSpPr>
        <xdr:cNvPr id="261" name="円/楕円 260"/>
        <xdr:cNvSpPr/>
      </xdr:nvSpPr>
      <xdr:spPr>
        <a:xfrm>
          <a:off x="37465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110851</xdr:rowOff>
    </xdr:from>
    <xdr:ext cx="534377" cy="259045"/>
    <xdr:sp macro="" textlink="">
      <xdr:nvSpPr>
        <xdr:cNvPr id="262" name="テキスト ボックス 261"/>
        <xdr:cNvSpPr txBox="1"/>
      </xdr:nvSpPr>
      <xdr:spPr>
        <a:xfrm>
          <a:off x="3530111" y="162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50561</xdr:rowOff>
    </xdr:from>
    <xdr:to>
      <xdr:col>4</xdr:col>
      <xdr:colOff>206375</xdr:colOff>
      <xdr:row>96</xdr:row>
      <xdr:rowOff>152161</xdr:rowOff>
    </xdr:to>
    <xdr:sp macro="" textlink="">
      <xdr:nvSpPr>
        <xdr:cNvPr id="263" name="円/楕円 262"/>
        <xdr:cNvSpPr/>
      </xdr:nvSpPr>
      <xdr:spPr>
        <a:xfrm>
          <a:off x="2857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168688</xdr:rowOff>
    </xdr:from>
    <xdr:ext cx="534377" cy="259045"/>
    <xdr:sp macro="" textlink="">
      <xdr:nvSpPr>
        <xdr:cNvPr id="264" name="テキスト ボックス 263"/>
        <xdr:cNvSpPr txBox="1"/>
      </xdr:nvSpPr>
      <xdr:spPr>
        <a:xfrm>
          <a:off x="2641111" y="162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21349</xdr:rowOff>
    </xdr:from>
    <xdr:to>
      <xdr:col>3</xdr:col>
      <xdr:colOff>3175</xdr:colOff>
      <xdr:row>97</xdr:row>
      <xdr:rowOff>122949</xdr:rowOff>
    </xdr:to>
    <xdr:sp macro="" textlink="">
      <xdr:nvSpPr>
        <xdr:cNvPr id="265" name="円/楕円 264"/>
        <xdr:cNvSpPr/>
      </xdr:nvSpPr>
      <xdr:spPr>
        <a:xfrm>
          <a:off x="1968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139476</xdr:rowOff>
    </xdr:from>
    <xdr:ext cx="534377" cy="259045"/>
    <xdr:sp macro="" textlink="">
      <xdr:nvSpPr>
        <xdr:cNvPr id="266" name="テキスト ボックス 265"/>
        <xdr:cNvSpPr txBox="1"/>
      </xdr:nvSpPr>
      <xdr:spPr>
        <a:xfrm>
          <a:off x="1752111" y="164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46788</xdr:rowOff>
    </xdr:from>
    <xdr:to>
      <xdr:col>1</xdr:col>
      <xdr:colOff>485775</xdr:colOff>
      <xdr:row>97</xdr:row>
      <xdr:rowOff>148388</xdr:rowOff>
    </xdr:to>
    <xdr:sp macro="" textlink="">
      <xdr:nvSpPr>
        <xdr:cNvPr id="267" name="円/楕円 266"/>
        <xdr:cNvSpPr/>
      </xdr:nvSpPr>
      <xdr:spPr>
        <a:xfrm>
          <a:off x="1079500" y="166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164915</xdr:rowOff>
    </xdr:from>
    <xdr:ext cx="534377" cy="259045"/>
    <xdr:sp macro="" textlink="">
      <xdr:nvSpPr>
        <xdr:cNvPr id="268" name="テキスト ボックス 267"/>
        <xdr:cNvSpPr txBox="1"/>
      </xdr:nvSpPr>
      <xdr:spPr>
        <a:xfrm>
          <a:off x="863111" y="164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158178</xdr:rowOff>
    </xdr:from>
    <xdr:to>
      <xdr:col>15</xdr:col>
      <xdr:colOff>180975</xdr:colOff>
      <xdr:row>36</xdr:row>
      <xdr:rowOff>72263</xdr:rowOff>
    </xdr:to>
    <xdr:cxnSp macro="">
      <xdr:nvCxnSpPr>
        <xdr:cNvPr id="297" name="直線コネクタ 296"/>
        <xdr:cNvCxnSpPr/>
      </xdr:nvCxnSpPr>
      <xdr:spPr>
        <a:xfrm>
          <a:off x="9639300" y="6158928"/>
          <a:ext cx="8382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158178</xdr:rowOff>
    </xdr:from>
    <xdr:to>
      <xdr:col>14</xdr:col>
      <xdr:colOff>28575</xdr:colOff>
      <xdr:row>36</xdr:row>
      <xdr:rowOff>63792</xdr:rowOff>
    </xdr:to>
    <xdr:cxnSp macro="">
      <xdr:nvCxnSpPr>
        <xdr:cNvPr id="300" name="直線コネクタ 299"/>
        <xdr:cNvCxnSpPr/>
      </xdr:nvCxnSpPr>
      <xdr:spPr>
        <a:xfrm flipV="1">
          <a:off x="8750300" y="6158928"/>
          <a:ext cx="889000" cy="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63792</xdr:rowOff>
    </xdr:from>
    <xdr:to>
      <xdr:col>12</xdr:col>
      <xdr:colOff>511175</xdr:colOff>
      <xdr:row>36</xdr:row>
      <xdr:rowOff>71755</xdr:rowOff>
    </xdr:to>
    <xdr:cxnSp macro="">
      <xdr:nvCxnSpPr>
        <xdr:cNvPr id="303" name="直線コネクタ 302"/>
        <xdr:cNvCxnSpPr/>
      </xdr:nvCxnSpPr>
      <xdr:spPr>
        <a:xfrm flipV="1">
          <a:off x="7861300" y="623599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71755</xdr:rowOff>
    </xdr:from>
    <xdr:to>
      <xdr:col>11</xdr:col>
      <xdr:colOff>307975</xdr:colOff>
      <xdr:row>36</xdr:row>
      <xdr:rowOff>90132</xdr:rowOff>
    </xdr:to>
    <xdr:cxnSp macro="">
      <xdr:nvCxnSpPr>
        <xdr:cNvPr id="306" name="直線コネクタ 305"/>
        <xdr:cNvCxnSpPr/>
      </xdr:nvCxnSpPr>
      <xdr:spPr>
        <a:xfrm flipV="1">
          <a:off x="6972300" y="6243955"/>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21463</xdr:rowOff>
    </xdr:from>
    <xdr:to>
      <xdr:col>15</xdr:col>
      <xdr:colOff>231775</xdr:colOff>
      <xdr:row>36</xdr:row>
      <xdr:rowOff>123063</xdr:rowOff>
    </xdr:to>
    <xdr:sp macro="" textlink="">
      <xdr:nvSpPr>
        <xdr:cNvPr id="316" name="円/楕円 315"/>
        <xdr:cNvSpPr/>
      </xdr:nvSpPr>
      <xdr:spPr>
        <a:xfrm>
          <a:off x="104267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171340</xdr:rowOff>
    </xdr:from>
    <xdr:ext cx="534377" cy="259045"/>
    <xdr:sp macro="" textlink="">
      <xdr:nvSpPr>
        <xdr:cNvPr id="317" name="補助費等該当値テキスト"/>
        <xdr:cNvSpPr txBox="1"/>
      </xdr:nvSpPr>
      <xdr:spPr>
        <a:xfrm>
          <a:off x="10528300" y="6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107378</xdr:rowOff>
    </xdr:from>
    <xdr:to>
      <xdr:col>14</xdr:col>
      <xdr:colOff>79375</xdr:colOff>
      <xdr:row>36</xdr:row>
      <xdr:rowOff>37528</xdr:rowOff>
    </xdr:to>
    <xdr:sp macro="" textlink="">
      <xdr:nvSpPr>
        <xdr:cNvPr id="318" name="円/楕円 317"/>
        <xdr:cNvSpPr/>
      </xdr:nvSpPr>
      <xdr:spPr>
        <a:xfrm>
          <a:off x="9588500" y="6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28655</xdr:rowOff>
    </xdr:from>
    <xdr:ext cx="534377" cy="259045"/>
    <xdr:sp macro="" textlink="">
      <xdr:nvSpPr>
        <xdr:cNvPr id="319" name="テキスト ボックス 318"/>
        <xdr:cNvSpPr txBox="1"/>
      </xdr:nvSpPr>
      <xdr:spPr>
        <a:xfrm>
          <a:off x="9372111" y="62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12992</xdr:rowOff>
    </xdr:from>
    <xdr:to>
      <xdr:col>12</xdr:col>
      <xdr:colOff>561975</xdr:colOff>
      <xdr:row>36</xdr:row>
      <xdr:rowOff>114592</xdr:rowOff>
    </xdr:to>
    <xdr:sp macro="" textlink="">
      <xdr:nvSpPr>
        <xdr:cNvPr id="320" name="円/楕円 319"/>
        <xdr:cNvSpPr/>
      </xdr:nvSpPr>
      <xdr:spPr>
        <a:xfrm>
          <a:off x="8699500" y="61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105719</xdr:rowOff>
    </xdr:from>
    <xdr:ext cx="534377" cy="259045"/>
    <xdr:sp macro="" textlink="">
      <xdr:nvSpPr>
        <xdr:cNvPr id="321" name="テキスト ボックス 320"/>
        <xdr:cNvSpPr txBox="1"/>
      </xdr:nvSpPr>
      <xdr:spPr>
        <a:xfrm>
          <a:off x="8483111" y="62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20955</xdr:rowOff>
    </xdr:from>
    <xdr:to>
      <xdr:col>11</xdr:col>
      <xdr:colOff>358775</xdr:colOff>
      <xdr:row>36</xdr:row>
      <xdr:rowOff>122555</xdr:rowOff>
    </xdr:to>
    <xdr:sp macro="" textlink="">
      <xdr:nvSpPr>
        <xdr:cNvPr id="322" name="円/楕円 321"/>
        <xdr:cNvSpPr/>
      </xdr:nvSpPr>
      <xdr:spPr>
        <a:xfrm>
          <a:off x="7810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113682</xdr:rowOff>
    </xdr:from>
    <xdr:ext cx="534377" cy="259045"/>
    <xdr:sp macro="" textlink="">
      <xdr:nvSpPr>
        <xdr:cNvPr id="323" name="テキスト ボックス 322"/>
        <xdr:cNvSpPr txBox="1"/>
      </xdr:nvSpPr>
      <xdr:spPr>
        <a:xfrm>
          <a:off x="7594111" y="62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39332</xdr:rowOff>
    </xdr:from>
    <xdr:to>
      <xdr:col>10</xdr:col>
      <xdr:colOff>155575</xdr:colOff>
      <xdr:row>36</xdr:row>
      <xdr:rowOff>140932</xdr:rowOff>
    </xdr:to>
    <xdr:sp macro="" textlink="">
      <xdr:nvSpPr>
        <xdr:cNvPr id="324" name="円/楕円 323"/>
        <xdr:cNvSpPr/>
      </xdr:nvSpPr>
      <xdr:spPr>
        <a:xfrm>
          <a:off x="69215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132059</xdr:rowOff>
    </xdr:from>
    <xdr:ext cx="534377" cy="259045"/>
    <xdr:sp macro="" textlink="">
      <xdr:nvSpPr>
        <xdr:cNvPr id="325" name="テキスト ボックス 324"/>
        <xdr:cNvSpPr txBox="1"/>
      </xdr:nvSpPr>
      <xdr:spPr>
        <a:xfrm>
          <a:off x="6705111" y="63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78024</xdr:rowOff>
    </xdr:from>
    <xdr:to>
      <xdr:col>15</xdr:col>
      <xdr:colOff>180975</xdr:colOff>
      <xdr:row>55</xdr:row>
      <xdr:rowOff>113190</xdr:rowOff>
    </xdr:to>
    <xdr:cxnSp macro="">
      <xdr:nvCxnSpPr>
        <xdr:cNvPr id="354" name="直線コネクタ 353"/>
        <xdr:cNvCxnSpPr/>
      </xdr:nvCxnSpPr>
      <xdr:spPr>
        <a:xfrm flipV="1">
          <a:off x="9639300" y="9507774"/>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134031</xdr:rowOff>
    </xdr:from>
    <xdr:to>
      <xdr:col>14</xdr:col>
      <xdr:colOff>28575</xdr:colOff>
      <xdr:row>55</xdr:row>
      <xdr:rowOff>113190</xdr:rowOff>
    </xdr:to>
    <xdr:cxnSp macro="">
      <xdr:nvCxnSpPr>
        <xdr:cNvPr id="357" name="直線コネクタ 356"/>
        <xdr:cNvCxnSpPr/>
      </xdr:nvCxnSpPr>
      <xdr:spPr>
        <a:xfrm>
          <a:off x="8750300" y="9049431"/>
          <a:ext cx="889000" cy="4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134031</xdr:rowOff>
    </xdr:from>
    <xdr:to>
      <xdr:col>12</xdr:col>
      <xdr:colOff>511175</xdr:colOff>
      <xdr:row>55</xdr:row>
      <xdr:rowOff>14618</xdr:rowOff>
    </xdr:to>
    <xdr:cxnSp macro="">
      <xdr:nvCxnSpPr>
        <xdr:cNvPr id="360" name="直線コネクタ 359"/>
        <xdr:cNvCxnSpPr/>
      </xdr:nvCxnSpPr>
      <xdr:spPr>
        <a:xfrm flipV="1">
          <a:off x="7861300" y="9049431"/>
          <a:ext cx="889000" cy="3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14618</xdr:rowOff>
    </xdr:from>
    <xdr:to>
      <xdr:col>11</xdr:col>
      <xdr:colOff>307975</xdr:colOff>
      <xdr:row>55</xdr:row>
      <xdr:rowOff>17041</xdr:rowOff>
    </xdr:to>
    <xdr:cxnSp macro="">
      <xdr:nvCxnSpPr>
        <xdr:cNvPr id="363" name="直線コネクタ 362"/>
        <xdr:cNvCxnSpPr/>
      </xdr:nvCxnSpPr>
      <xdr:spPr>
        <a:xfrm flipV="1">
          <a:off x="6972300" y="944436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27224</xdr:rowOff>
    </xdr:from>
    <xdr:to>
      <xdr:col>15</xdr:col>
      <xdr:colOff>231775</xdr:colOff>
      <xdr:row>55</xdr:row>
      <xdr:rowOff>128824</xdr:rowOff>
    </xdr:to>
    <xdr:sp macro="" textlink="">
      <xdr:nvSpPr>
        <xdr:cNvPr id="373" name="円/楕円 372"/>
        <xdr:cNvSpPr/>
      </xdr:nvSpPr>
      <xdr:spPr>
        <a:xfrm>
          <a:off x="10426700" y="94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50101</xdr:rowOff>
    </xdr:from>
    <xdr:ext cx="534377" cy="259045"/>
    <xdr:sp macro="" textlink="">
      <xdr:nvSpPr>
        <xdr:cNvPr id="374" name="普通建設事業費該当値テキスト"/>
        <xdr:cNvSpPr txBox="1"/>
      </xdr:nvSpPr>
      <xdr:spPr>
        <a:xfrm>
          <a:off x="10528300" y="93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62390</xdr:rowOff>
    </xdr:from>
    <xdr:to>
      <xdr:col>14</xdr:col>
      <xdr:colOff>79375</xdr:colOff>
      <xdr:row>55</xdr:row>
      <xdr:rowOff>163990</xdr:rowOff>
    </xdr:to>
    <xdr:sp macro="" textlink="">
      <xdr:nvSpPr>
        <xdr:cNvPr id="375" name="円/楕円 374"/>
        <xdr:cNvSpPr/>
      </xdr:nvSpPr>
      <xdr:spPr>
        <a:xfrm>
          <a:off x="9588500" y="94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155117</xdr:rowOff>
    </xdr:from>
    <xdr:ext cx="534377" cy="259045"/>
    <xdr:sp macro="" textlink="">
      <xdr:nvSpPr>
        <xdr:cNvPr id="376" name="テキスト ボックス 375"/>
        <xdr:cNvSpPr txBox="1"/>
      </xdr:nvSpPr>
      <xdr:spPr>
        <a:xfrm>
          <a:off x="9372111" y="95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83231</xdr:rowOff>
    </xdr:from>
    <xdr:to>
      <xdr:col>12</xdr:col>
      <xdr:colOff>561975</xdr:colOff>
      <xdr:row>53</xdr:row>
      <xdr:rowOff>13381</xdr:rowOff>
    </xdr:to>
    <xdr:sp macro="" textlink="">
      <xdr:nvSpPr>
        <xdr:cNvPr id="377" name="円/楕円 376"/>
        <xdr:cNvSpPr/>
      </xdr:nvSpPr>
      <xdr:spPr>
        <a:xfrm>
          <a:off x="8699500" y="8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29908</xdr:rowOff>
    </xdr:from>
    <xdr:ext cx="599010" cy="259045"/>
    <xdr:sp macro="" textlink="">
      <xdr:nvSpPr>
        <xdr:cNvPr id="378" name="テキスト ボックス 377"/>
        <xdr:cNvSpPr txBox="1"/>
      </xdr:nvSpPr>
      <xdr:spPr>
        <a:xfrm>
          <a:off x="8450794" y="87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135268</xdr:rowOff>
    </xdr:from>
    <xdr:to>
      <xdr:col>11</xdr:col>
      <xdr:colOff>358775</xdr:colOff>
      <xdr:row>55</xdr:row>
      <xdr:rowOff>65418</xdr:rowOff>
    </xdr:to>
    <xdr:sp macro="" textlink="">
      <xdr:nvSpPr>
        <xdr:cNvPr id="379" name="円/楕円 378"/>
        <xdr:cNvSpPr/>
      </xdr:nvSpPr>
      <xdr:spPr>
        <a:xfrm>
          <a:off x="7810500" y="93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81945</xdr:rowOff>
    </xdr:from>
    <xdr:ext cx="534377" cy="259045"/>
    <xdr:sp macro="" textlink="">
      <xdr:nvSpPr>
        <xdr:cNvPr id="380" name="テキスト ボックス 379"/>
        <xdr:cNvSpPr txBox="1"/>
      </xdr:nvSpPr>
      <xdr:spPr>
        <a:xfrm>
          <a:off x="7594111" y="91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137691</xdr:rowOff>
    </xdr:from>
    <xdr:to>
      <xdr:col>10</xdr:col>
      <xdr:colOff>155575</xdr:colOff>
      <xdr:row>55</xdr:row>
      <xdr:rowOff>67841</xdr:rowOff>
    </xdr:to>
    <xdr:sp macro="" textlink="">
      <xdr:nvSpPr>
        <xdr:cNvPr id="381" name="円/楕円 380"/>
        <xdr:cNvSpPr/>
      </xdr:nvSpPr>
      <xdr:spPr>
        <a:xfrm>
          <a:off x="6921500" y="93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84368</xdr:rowOff>
    </xdr:from>
    <xdr:ext cx="534377" cy="259045"/>
    <xdr:sp macro="" textlink="">
      <xdr:nvSpPr>
        <xdr:cNvPr id="382" name="テキスト ボックス 381"/>
        <xdr:cNvSpPr txBox="1"/>
      </xdr:nvSpPr>
      <xdr:spPr>
        <a:xfrm>
          <a:off x="6705111" y="9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130422</xdr:rowOff>
    </xdr:from>
    <xdr:to>
      <xdr:col>15</xdr:col>
      <xdr:colOff>180975</xdr:colOff>
      <xdr:row>76</xdr:row>
      <xdr:rowOff>1093</xdr:rowOff>
    </xdr:to>
    <xdr:cxnSp macro="">
      <xdr:nvCxnSpPr>
        <xdr:cNvPr id="411" name="直線コネクタ 410"/>
        <xdr:cNvCxnSpPr/>
      </xdr:nvCxnSpPr>
      <xdr:spPr>
        <a:xfrm flipV="1">
          <a:off x="9639300" y="12989172"/>
          <a:ext cx="838200" cy="4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1093</xdr:rowOff>
    </xdr:from>
    <xdr:to>
      <xdr:col>14</xdr:col>
      <xdr:colOff>28575</xdr:colOff>
      <xdr:row>77</xdr:row>
      <xdr:rowOff>122479</xdr:rowOff>
    </xdr:to>
    <xdr:cxnSp macro="">
      <xdr:nvCxnSpPr>
        <xdr:cNvPr id="414" name="直線コネクタ 413"/>
        <xdr:cNvCxnSpPr/>
      </xdr:nvCxnSpPr>
      <xdr:spPr>
        <a:xfrm flipV="1">
          <a:off x="8750300" y="13031293"/>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79622</xdr:rowOff>
    </xdr:from>
    <xdr:to>
      <xdr:col>15</xdr:col>
      <xdr:colOff>231775</xdr:colOff>
      <xdr:row>76</xdr:row>
      <xdr:rowOff>9773</xdr:rowOff>
    </xdr:to>
    <xdr:sp macro="" textlink="">
      <xdr:nvSpPr>
        <xdr:cNvPr id="424" name="円/楕円 423"/>
        <xdr:cNvSpPr/>
      </xdr:nvSpPr>
      <xdr:spPr>
        <a:xfrm>
          <a:off x="10426700" y="12938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102499</xdr:rowOff>
    </xdr:from>
    <xdr:ext cx="534377" cy="259045"/>
    <xdr:sp macro="" textlink="">
      <xdr:nvSpPr>
        <xdr:cNvPr id="425" name="普通建設事業費 （ うち新規整備　）該当値テキスト"/>
        <xdr:cNvSpPr txBox="1"/>
      </xdr:nvSpPr>
      <xdr:spPr>
        <a:xfrm>
          <a:off x="10528300" y="12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121742</xdr:rowOff>
    </xdr:from>
    <xdr:to>
      <xdr:col>14</xdr:col>
      <xdr:colOff>79375</xdr:colOff>
      <xdr:row>76</xdr:row>
      <xdr:rowOff>51891</xdr:rowOff>
    </xdr:to>
    <xdr:sp macro="" textlink="">
      <xdr:nvSpPr>
        <xdr:cNvPr id="426" name="円/楕円 425"/>
        <xdr:cNvSpPr/>
      </xdr:nvSpPr>
      <xdr:spPr>
        <a:xfrm>
          <a:off x="9588500" y="12980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43020</xdr:rowOff>
    </xdr:from>
    <xdr:ext cx="534377" cy="259045"/>
    <xdr:sp macro="" textlink="">
      <xdr:nvSpPr>
        <xdr:cNvPr id="427" name="テキスト ボックス 426"/>
        <xdr:cNvSpPr txBox="1"/>
      </xdr:nvSpPr>
      <xdr:spPr>
        <a:xfrm>
          <a:off x="9372111" y="130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71679</xdr:rowOff>
    </xdr:from>
    <xdr:to>
      <xdr:col>12</xdr:col>
      <xdr:colOff>561975</xdr:colOff>
      <xdr:row>78</xdr:row>
      <xdr:rowOff>1829</xdr:rowOff>
    </xdr:to>
    <xdr:sp macro="" textlink="">
      <xdr:nvSpPr>
        <xdr:cNvPr id="428" name="円/楕円 427"/>
        <xdr:cNvSpPr/>
      </xdr:nvSpPr>
      <xdr:spPr>
        <a:xfrm>
          <a:off x="8699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164406</xdr:rowOff>
    </xdr:from>
    <xdr:ext cx="534377" cy="259045"/>
    <xdr:sp macro="" textlink="">
      <xdr:nvSpPr>
        <xdr:cNvPr id="429" name="テキスト ボックス 428"/>
        <xdr:cNvSpPr txBox="1"/>
      </xdr:nvSpPr>
      <xdr:spPr>
        <a:xfrm>
          <a:off x="8483111" y="133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83286</xdr:rowOff>
    </xdr:from>
    <xdr:to>
      <xdr:col>15</xdr:col>
      <xdr:colOff>180975</xdr:colOff>
      <xdr:row>96</xdr:row>
      <xdr:rowOff>83362</xdr:rowOff>
    </xdr:to>
    <xdr:cxnSp macro="">
      <xdr:nvCxnSpPr>
        <xdr:cNvPr id="458" name="直線コネクタ 457"/>
        <xdr:cNvCxnSpPr/>
      </xdr:nvCxnSpPr>
      <xdr:spPr>
        <a:xfrm flipV="1">
          <a:off x="9639300" y="1654248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4051</xdr:rowOff>
    </xdr:from>
    <xdr:to>
      <xdr:col>14</xdr:col>
      <xdr:colOff>28575</xdr:colOff>
      <xdr:row>96</xdr:row>
      <xdr:rowOff>83362</xdr:rowOff>
    </xdr:to>
    <xdr:cxnSp macro="">
      <xdr:nvCxnSpPr>
        <xdr:cNvPr id="461" name="直線コネクタ 460"/>
        <xdr:cNvCxnSpPr/>
      </xdr:nvCxnSpPr>
      <xdr:spPr>
        <a:xfrm>
          <a:off x="8750300" y="15606001"/>
          <a:ext cx="889000" cy="9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32486</xdr:rowOff>
    </xdr:from>
    <xdr:to>
      <xdr:col>15</xdr:col>
      <xdr:colOff>231775</xdr:colOff>
      <xdr:row>96</xdr:row>
      <xdr:rowOff>134086</xdr:rowOff>
    </xdr:to>
    <xdr:sp macro="" textlink="">
      <xdr:nvSpPr>
        <xdr:cNvPr id="471" name="円/楕円 470"/>
        <xdr:cNvSpPr/>
      </xdr:nvSpPr>
      <xdr:spPr>
        <a:xfrm>
          <a:off x="10426700" y="164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55363</xdr:rowOff>
    </xdr:from>
    <xdr:ext cx="534377" cy="259045"/>
    <xdr:sp macro="" textlink="">
      <xdr:nvSpPr>
        <xdr:cNvPr id="472" name="普通建設事業費 （ うち更新整備　）該当値テキスト"/>
        <xdr:cNvSpPr txBox="1"/>
      </xdr:nvSpPr>
      <xdr:spPr>
        <a:xfrm>
          <a:off x="10528300" y="1634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32562</xdr:rowOff>
    </xdr:from>
    <xdr:to>
      <xdr:col>14</xdr:col>
      <xdr:colOff>79375</xdr:colOff>
      <xdr:row>96</xdr:row>
      <xdr:rowOff>134162</xdr:rowOff>
    </xdr:to>
    <xdr:sp macro="" textlink="">
      <xdr:nvSpPr>
        <xdr:cNvPr id="473" name="円/楕円 472"/>
        <xdr:cNvSpPr/>
      </xdr:nvSpPr>
      <xdr:spPr>
        <a:xfrm>
          <a:off x="9588500" y="164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150689</xdr:rowOff>
    </xdr:from>
    <xdr:ext cx="534377" cy="259045"/>
    <xdr:sp macro="" textlink="">
      <xdr:nvSpPr>
        <xdr:cNvPr id="474" name="テキスト ボックス 473"/>
        <xdr:cNvSpPr txBox="1"/>
      </xdr:nvSpPr>
      <xdr:spPr>
        <a:xfrm>
          <a:off x="9372111" y="162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37,436</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124701</xdr:rowOff>
    </xdr:from>
    <xdr:to>
      <xdr:col>12</xdr:col>
      <xdr:colOff>561975</xdr:colOff>
      <xdr:row>91</xdr:row>
      <xdr:rowOff>54851</xdr:rowOff>
    </xdr:to>
    <xdr:sp macro="" textlink="">
      <xdr:nvSpPr>
        <xdr:cNvPr id="475" name="円/楕円 474"/>
        <xdr:cNvSpPr/>
      </xdr:nvSpPr>
      <xdr:spPr>
        <a:xfrm>
          <a:off x="8699500" y="155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71378</xdr:rowOff>
    </xdr:from>
    <xdr:ext cx="599010" cy="259045"/>
    <xdr:sp macro="" textlink="">
      <xdr:nvSpPr>
        <xdr:cNvPr id="476" name="テキスト ボックス 475"/>
        <xdr:cNvSpPr txBox="1"/>
      </xdr:nvSpPr>
      <xdr:spPr>
        <a:xfrm>
          <a:off x="8450794" y="153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167040</xdr:rowOff>
    </xdr:from>
    <xdr:to>
      <xdr:col>23</xdr:col>
      <xdr:colOff>517525</xdr:colOff>
      <xdr:row>38</xdr:row>
      <xdr:rowOff>4483</xdr:rowOff>
    </xdr:to>
    <xdr:cxnSp macro="">
      <xdr:nvCxnSpPr>
        <xdr:cNvPr id="503" name="直線コネクタ 502"/>
        <xdr:cNvCxnSpPr/>
      </xdr:nvCxnSpPr>
      <xdr:spPr>
        <a:xfrm>
          <a:off x="15481300" y="6510690"/>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100952</xdr:rowOff>
    </xdr:from>
    <xdr:to>
      <xdr:col>22</xdr:col>
      <xdr:colOff>365125</xdr:colOff>
      <xdr:row>37</xdr:row>
      <xdr:rowOff>167040</xdr:rowOff>
    </xdr:to>
    <xdr:cxnSp macro="">
      <xdr:nvCxnSpPr>
        <xdr:cNvPr id="506" name="直線コネクタ 505"/>
        <xdr:cNvCxnSpPr/>
      </xdr:nvCxnSpPr>
      <xdr:spPr>
        <a:xfrm>
          <a:off x="14592300" y="6444602"/>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100952</xdr:rowOff>
    </xdr:from>
    <xdr:to>
      <xdr:col>21</xdr:col>
      <xdr:colOff>161925</xdr:colOff>
      <xdr:row>38</xdr:row>
      <xdr:rowOff>7569</xdr:rowOff>
    </xdr:to>
    <xdr:cxnSp macro="">
      <xdr:nvCxnSpPr>
        <xdr:cNvPr id="509" name="直線コネクタ 508"/>
        <xdr:cNvCxnSpPr/>
      </xdr:nvCxnSpPr>
      <xdr:spPr>
        <a:xfrm flipV="1">
          <a:off x="13703300" y="6444602"/>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142855</xdr:rowOff>
    </xdr:from>
    <xdr:to>
      <xdr:col>19</xdr:col>
      <xdr:colOff>644525</xdr:colOff>
      <xdr:row>38</xdr:row>
      <xdr:rowOff>7569</xdr:rowOff>
    </xdr:to>
    <xdr:cxnSp macro="">
      <xdr:nvCxnSpPr>
        <xdr:cNvPr id="512" name="直線コネクタ 511"/>
        <xdr:cNvCxnSpPr/>
      </xdr:nvCxnSpPr>
      <xdr:spPr>
        <a:xfrm>
          <a:off x="12814300" y="6315055"/>
          <a:ext cx="889000" cy="2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125133</xdr:rowOff>
    </xdr:from>
    <xdr:to>
      <xdr:col>23</xdr:col>
      <xdr:colOff>568325</xdr:colOff>
      <xdr:row>38</xdr:row>
      <xdr:rowOff>55283</xdr:rowOff>
    </xdr:to>
    <xdr:sp macro="" textlink="">
      <xdr:nvSpPr>
        <xdr:cNvPr id="522" name="円/楕円 521"/>
        <xdr:cNvSpPr/>
      </xdr:nvSpPr>
      <xdr:spPr>
        <a:xfrm>
          <a:off x="162687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148010</xdr:rowOff>
    </xdr:from>
    <xdr:ext cx="469744" cy="259045"/>
    <xdr:sp macro="" textlink="">
      <xdr:nvSpPr>
        <xdr:cNvPr id="523" name="災害復旧事業費該当値テキスト"/>
        <xdr:cNvSpPr txBox="1"/>
      </xdr:nvSpPr>
      <xdr:spPr>
        <a:xfrm>
          <a:off x="16370300" y="632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116241</xdr:rowOff>
    </xdr:from>
    <xdr:to>
      <xdr:col>22</xdr:col>
      <xdr:colOff>415925</xdr:colOff>
      <xdr:row>38</xdr:row>
      <xdr:rowOff>46391</xdr:rowOff>
    </xdr:to>
    <xdr:sp macro="" textlink="">
      <xdr:nvSpPr>
        <xdr:cNvPr id="524" name="円/楕円 523"/>
        <xdr:cNvSpPr/>
      </xdr:nvSpPr>
      <xdr:spPr>
        <a:xfrm>
          <a:off x="15430500" y="64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62918</xdr:rowOff>
    </xdr:from>
    <xdr:ext cx="469744" cy="259045"/>
    <xdr:sp macro="" textlink="">
      <xdr:nvSpPr>
        <xdr:cNvPr id="525" name="テキスト ボックス 524"/>
        <xdr:cNvSpPr txBox="1"/>
      </xdr:nvSpPr>
      <xdr:spPr>
        <a:xfrm>
          <a:off x="15246427" y="62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50152</xdr:rowOff>
    </xdr:from>
    <xdr:to>
      <xdr:col>21</xdr:col>
      <xdr:colOff>212725</xdr:colOff>
      <xdr:row>37</xdr:row>
      <xdr:rowOff>151752</xdr:rowOff>
    </xdr:to>
    <xdr:sp macro="" textlink="">
      <xdr:nvSpPr>
        <xdr:cNvPr id="526" name="円/楕円 525"/>
        <xdr:cNvSpPr/>
      </xdr:nvSpPr>
      <xdr:spPr>
        <a:xfrm>
          <a:off x="14541500" y="63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168279</xdr:rowOff>
    </xdr:from>
    <xdr:ext cx="469744" cy="259045"/>
    <xdr:sp macro="" textlink="">
      <xdr:nvSpPr>
        <xdr:cNvPr id="527" name="テキスト ボックス 526"/>
        <xdr:cNvSpPr txBox="1"/>
      </xdr:nvSpPr>
      <xdr:spPr>
        <a:xfrm>
          <a:off x="14357427" y="61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128219</xdr:rowOff>
    </xdr:from>
    <xdr:to>
      <xdr:col>20</xdr:col>
      <xdr:colOff>9525</xdr:colOff>
      <xdr:row>38</xdr:row>
      <xdr:rowOff>58369</xdr:rowOff>
    </xdr:to>
    <xdr:sp macro="" textlink="">
      <xdr:nvSpPr>
        <xdr:cNvPr id="528" name="円/楕円 527"/>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74896</xdr:rowOff>
    </xdr:from>
    <xdr:ext cx="469744" cy="259045"/>
    <xdr:sp macro="" textlink="">
      <xdr:nvSpPr>
        <xdr:cNvPr id="529" name="テキスト ボックス 528"/>
        <xdr:cNvSpPr txBox="1"/>
      </xdr:nvSpPr>
      <xdr:spPr>
        <a:xfrm>
          <a:off x="13468427"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92055</xdr:rowOff>
    </xdr:from>
    <xdr:to>
      <xdr:col>18</xdr:col>
      <xdr:colOff>492125</xdr:colOff>
      <xdr:row>37</xdr:row>
      <xdr:rowOff>22205</xdr:rowOff>
    </xdr:to>
    <xdr:sp macro="" textlink="">
      <xdr:nvSpPr>
        <xdr:cNvPr id="530" name="円/楕円 529"/>
        <xdr:cNvSpPr/>
      </xdr:nvSpPr>
      <xdr:spPr>
        <a:xfrm>
          <a:off x="12763500" y="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38732</xdr:rowOff>
    </xdr:from>
    <xdr:ext cx="534377" cy="259045"/>
    <xdr:sp macro="" textlink="">
      <xdr:nvSpPr>
        <xdr:cNvPr id="531" name="テキスト ボックス 530"/>
        <xdr:cNvSpPr txBox="1"/>
      </xdr:nvSpPr>
      <xdr:spPr>
        <a:xfrm>
          <a:off x="12547111" y="60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42520</xdr:rowOff>
    </xdr:from>
    <xdr:to>
      <xdr:col>23</xdr:col>
      <xdr:colOff>517525</xdr:colOff>
      <xdr:row>73</xdr:row>
      <xdr:rowOff>71501</xdr:rowOff>
    </xdr:to>
    <xdr:cxnSp macro="">
      <xdr:nvCxnSpPr>
        <xdr:cNvPr id="609" name="直線コネクタ 608"/>
        <xdr:cNvCxnSpPr/>
      </xdr:nvCxnSpPr>
      <xdr:spPr>
        <a:xfrm>
          <a:off x="15481300" y="12558370"/>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19685</xdr:rowOff>
    </xdr:from>
    <xdr:to>
      <xdr:col>22</xdr:col>
      <xdr:colOff>365125</xdr:colOff>
      <xdr:row>73</xdr:row>
      <xdr:rowOff>42520</xdr:rowOff>
    </xdr:to>
    <xdr:cxnSp macro="">
      <xdr:nvCxnSpPr>
        <xdr:cNvPr id="612" name="直線コネクタ 611"/>
        <xdr:cNvCxnSpPr/>
      </xdr:nvCxnSpPr>
      <xdr:spPr>
        <a:xfrm>
          <a:off x="14592300" y="12192635"/>
          <a:ext cx="889000" cy="3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19685</xdr:rowOff>
    </xdr:from>
    <xdr:to>
      <xdr:col>21</xdr:col>
      <xdr:colOff>161925</xdr:colOff>
      <xdr:row>71</xdr:row>
      <xdr:rowOff>117818</xdr:rowOff>
    </xdr:to>
    <xdr:cxnSp macro="">
      <xdr:nvCxnSpPr>
        <xdr:cNvPr id="615" name="直線コネクタ 614"/>
        <xdr:cNvCxnSpPr/>
      </xdr:nvCxnSpPr>
      <xdr:spPr>
        <a:xfrm flipV="1">
          <a:off x="13703300" y="12192635"/>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64326</xdr:rowOff>
    </xdr:from>
    <xdr:to>
      <xdr:col>19</xdr:col>
      <xdr:colOff>644525</xdr:colOff>
      <xdr:row>71</xdr:row>
      <xdr:rowOff>117818</xdr:rowOff>
    </xdr:to>
    <xdr:cxnSp macro="">
      <xdr:nvCxnSpPr>
        <xdr:cNvPr id="618" name="直線コネクタ 617"/>
        <xdr:cNvCxnSpPr/>
      </xdr:nvCxnSpPr>
      <xdr:spPr>
        <a:xfrm>
          <a:off x="12814300" y="1223727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20701</xdr:rowOff>
    </xdr:from>
    <xdr:to>
      <xdr:col>23</xdr:col>
      <xdr:colOff>568325</xdr:colOff>
      <xdr:row>73</xdr:row>
      <xdr:rowOff>122301</xdr:rowOff>
    </xdr:to>
    <xdr:sp macro="" textlink="">
      <xdr:nvSpPr>
        <xdr:cNvPr id="628" name="円/楕円 627"/>
        <xdr:cNvSpPr/>
      </xdr:nvSpPr>
      <xdr:spPr>
        <a:xfrm>
          <a:off x="16268700" y="12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43578</xdr:rowOff>
    </xdr:from>
    <xdr:ext cx="534377" cy="259045"/>
    <xdr:sp macro="" textlink="">
      <xdr:nvSpPr>
        <xdr:cNvPr id="629" name="公債費該当値テキスト"/>
        <xdr:cNvSpPr txBox="1"/>
      </xdr:nvSpPr>
      <xdr:spPr>
        <a:xfrm>
          <a:off x="16370300" y="1238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163170</xdr:rowOff>
    </xdr:from>
    <xdr:to>
      <xdr:col>22</xdr:col>
      <xdr:colOff>415925</xdr:colOff>
      <xdr:row>73</xdr:row>
      <xdr:rowOff>93320</xdr:rowOff>
    </xdr:to>
    <xdr:sp macro="" textlink="">
      <xdr:nvSpPr>
        <xdr:cNvPr id="630" name="円/楕円 629"/>
        <xdr:cNvSpPr/>
      </xdr:nvSpPr>
      <xdr:spPr>
        <a:xfrm>
          <a:off x="154305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109847</xdr:rowOff>
    </xdr:from>
    <xdr:ext cx="534377" cy="259045"/>
    <xdr:sp macro="" textlink="">
      <xdr:nvSpPr>
        <xdr:cNvPr id="631" name="テキスト ボックス 630"/>
        <xdr:cNvSpPr txBox="1"/>
      </xdr:nvSpPr>
      <xdr:spPr>
        <a:xfrm>
          <a:off x="15214111" y="122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140335</xdr:rowOff>
    </xdr:from>
    <xdr:to>
      <xdr:col>21</xdr:col>
      <xdr:colOff>212725</xdr:colOff>
      <xdr:row>71</xdr:row>
      <xdr:rowOff>70485</xdr:rowOff>
    </xdr:to>
    <xdr:sp macro="" textlink="">
      <xdr:nvSpPr>
        <xdr:cNvPr id="632" name="円/楕円 631"/>
        <xdr:cNvSpPr/>
      </xdr:nvSpPr>
      <xdr:spPr>
        <a:xfrm>
          <a:off x="14541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87012</xdr:rowOff>
    </xdr:from>
    <xdr:ext cx="599010" cy="259045"/>
    <xdr:sp macro="" textlink="">
      <xdr:nvSpPr>
        <xdr:cNvPr id="633" name="テキスト ボックス 632"/>
        <xdr:cNvSpPr txBox="1"/>
      </xdr:nvSpPr>
      <xdr:spPr>
        <a:xfrm>
          <a:off x="14292794"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67018</xdr:rowOff>
    </xdr:from>
    <xdr:to>
      <xdr:col>20</xdr:col>
      <xdr:colOff>9525</xdr:colOff>
      <xdr:row>71</xdr:row>
      <xdr:rowOff>168618</xdr:rowOff>
    </xdr:to>
    <xdr:sp macro="" textlink="">
      <xdr:nvSpPr>
        <xdr:cNvPr id="634" name="円/楕円 633"/>
        <xdr:cNvSpPr/>
      </xdr:nvSpPr>
      <xdr:spPr>
        <a:xfrm>
          <a:off x="13652500" y="12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13695</xdr:rowOff>
    </xdr:from>
    <xdr:ext cx="599010" cy="259045"/>
    <xdr:sp macro="" textlink="">
      <xdr:nvSpPr>
        <xdr:cNvPr id="635" name="テキスト ボックス 634"/>
        <xdr:cNvSpPr txBox="1"/>
      </xdr:nvSpPr>
      <xdr:spPr>
        <a:xfrm>
          <a:off x="13403794" y="1201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13526</xdr:rowOff>
    </xdr:from>
    <xdr:to>
      <xdr:col>18</xdr:col>
      <xdr:colOff>492125</xdr:colOff>
      <xdr:row>71</xdr:row>
      <xdr:rowOff>115126</xdr:rowOff>
    </xdr:to>
    <xdr:sp macro="" textlink="">
      <xdr:nvSpPr>
        <xdr:cNvPr id="636" name="円/楕円 635"/>
        <xdr:cNvSpPr/>
      </xdr:nvSpPr>
      <xdr:spPr>
        <a:xfrm>
          <a:off x="12763500" y="121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131653</xdr:rowOff>
    </xdr:from>
    <xdr:ext cx="599010" cy="259045"/>
    <xdr:sp macro="" textlink="">
      <xdr:nvSpPr>
        <xdr:cNvPr id="637" name="テキスト ボックス 636"/>
        <xdr:cNvSpPr txBox="1"/>
      </xdr:nvSpPr>
      <xdr:spPr>
        <a:xfrm>
          <a:off x="12514794" y="119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80645</xdr:rowOff>
    </xdr:from>
    <xdr:to>
      <xdr:col>23</xdr:col>
      <xdr:colOff>517525</xdr:colOff>
      <xdr:row>97</xdr:row>
      <xdr:rowOff>138722</xdr:rowOff>
    </xdr:to>
    <xdr:cxnSp macro="">
      <xdr:nvCxnSpPr>
        <xdr:cNvPr id="666" name="直線コネクタ 665"/>
        <xdr:cNvCxnSpPr/>
      </xdr:nvCxnSpPr>
      <xdr:spPr>
        <a:xfrm>
          <a:off x="15481300" y="16711295"/>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80645</xdr:rowOff>
    </xdr:from>
    <xdr:to>
      <xdr:col>22</xdr:col>
      <xdr:colOff>365125</xdr:colOff>
      <xdr:row>97</xdr:row>
      <xdr:rowOff>89560</xdr:rowOff>
    </xdr:to>
    <xdr:cxnSp macro="">
      <xdr:nvCxnSpPr>
        <xdr:cNvPr id="669" name="直線コネクタ 668"/>
        <xdr:cNvCxnSpPr/>
      </xdr:nvCxnSpPr>
      <xdr:spPr>
        <a:xfrm flipV="1">
          <a:off x="14592300" y="1671129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87948</xdr:rowOff>
    </xdr:from>
    <xdr:to>
      <xdr:col>21</xdr:col>
      <xdr:colOff>161925</xdr:colOff>
      <xdr:row>97</xdr:row>
      <xdr:rowOff>89560</xdr:rowOff>
    </xdr:to>
    <xdr:cxnSp macro="">
      <xdr:nvCxnSpPr>
        <xdr:cNvPr id="672" name="直線コネクタ 671"/>
        <xdr:cNvCxnSpPr/>
      </xdr:nvCxnSpPr>
      <xdr:spPr>
        <a:xfrm>
          <a:off x="13703300" y="16547148"/>
          <a:ext cx="889000" cy="1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87948</xdr:rowOff>
    </xdr:from>
    <xdr:to>
      <xdr:col>19</xdr:col>
      <xdr:colOff>644525</xdr:colOff>
      <xdr:row>97</xdr:row>
      <xdr:rowOff>27457</xdr:rowOff>
    </xdr:to>
    <xdr:cxnSp macro="">
      <xdr:nvCxnSpPr>
        <xdr:cNvPr id="675" name="直線コネクタ 674"/>
        <xdr:cNvCxnSpPr/>
      </xdr:nvCxnSpPr>
      <xdr:spPr>
        <a:xfrm flipV="1">
          <a:off x="12814300" y="16547148"/>
          <a:ext cx="889000" cy="1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87922</xdr:rowOff>
    </xdr:from>
    <xdr:to>
      <xdr:col>23</xdr:col>
      <xdr:colOff>568325</xdr:colOff>
      <xdr:row>98</xdr:row>
      <xdr:rowOff>18072</xdr:rowOff>
    </xdr:to>
    <xdr:sp macro="" textlink="">
      <xdr:nvSpPr>
        <xdr:cNvPr id="685" name="円/楕円 684"/>
        <xdr:cNvSpPr/>
      </xdr:nvSpPr>
      <xdr:spPr>
        <a:xfrm>
          <a:off x="16268700" y="167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110799</xdr:rowOff>
    </xdr:from>
    <xdr:ext cx="534377" cy="259045"/>
    <xdr:sp macro="" textlink="">
      <xdr:nvSpPr>
        <xdr:cNvPr id="686" name="積立金該当値テキスト"/>
        <xdr:cNvSpPr txBox="1"/>
      </xdr:nvSpPr>
      <xdr:spPr>
        <a:xfrm>
          <a:off x="16370300" y="16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29845</xdr:rowOff>
    </xdr:from>
    <xdr:to>
      <xdr:col>22</xdr:col>
      <xdr:colOff>415925</xdr:colOff>
      <xdr:row>97</xdr:row>
      <xdr:rowOff>131445</xdr:rowOff>
    </xdr:to>
    <xdr:sp macro="" textlink="">
      <xdr:nvSpPr>
        <xdr:cNvPr id="687" name="円/楕円 686"/>
        <xdr:cNvSpPr/>
      </xdr:nvSpPr>
      <xdr:spPr>
        <a:xfrm>
          <a:off x="15430500" y="166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147972</xdr:rowOff>
    </xdr:from>
    <xdr:ext cx="534377" cy="259045"/>
    <xdr:sp macro="" textlink="">
      <xdr:nvSpPr>
        <xdr:cNvPr id="688" name="テキスト ボックス 687"/>
        <xdr:cNvSpPr txBox="1"/>
      </xdr:nvSpPr>
      <xdr:spPr>
        <a:xfrm>
          <a:off x="15214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38760</xdr:rowOff>
    </xdr:from>
    <xdr:to>
      <xdr:col>21</xdr:col>
      <xdr:colOff>212725</xdr:colOff>
      <xdr:row>97</xdr:row>
      <xdr:rowOff>140360</xdr:rowOff>
    </xdr:to>
    <xdr:sp macro="" textlink="">
      <xdr:nvSpPr>
        <xdr:cNvPr id="689" name="円/楕円 688"/>
        <xdr:cNvSpPr/>
      </xdr:nvSpPr>
      <xdr:spPr>
        <a:xfrm>
          <a:off x="14541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156887</xdr:rowOff>
    </xdr:from>
    <xdr:ext cx="534377" cy="259045"/>
    <xdr:sp macro="" textlink="">
      <xdr:nvSpPr>
        <xdr:cNvPr id="690" name="テキスト ボックス 689"/>
        <xdr:cNvSpPr txBox="1"/>
      </xdr:nvSpPr>
      <xdr:spPr>
        <a:xfrm>
          <a:off x="14325111" y="164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37148</xdr:rowOff>
    </xdr:from>
    <xdr:to>
      <xdr:col>20</xdr:col>
      <xdr:colOff>9525</xdr:colOff>
      <xdr:row>96</xdr:row>
      <xdr:rowOff>138748</xdr:rowOff>
    </xdr:to>
    <xdr:sp macro="" textlink="">
      <xdr:nvSpPr>
        <xdr:cNvPr id="691" name="円/楕円 690"/>
        <xdr:cNvSpPr/>
      </xdr:nvSpPr>
      <xdr:spPr>
        <a:xfrm>
          <a:off x="13652500" y="164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155275</xdr:rowOff>
    </xdr:from>
    <xdr:ext cx="534377" cy="259045"/>
    <xdr:sp macro="" textlink="">
      <xdr:nvSpPr>
        <xdr:cNvPr id="692" name="テキスト ボックス 691"/>
        <xdr:cNvSpPr txBox="1"/>
      </xdr:nvSpPr>
      <xdr:spPr>
        <a:xfrm>
          <a:off x="13436111" y="162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148107</xdr:rowOff>
    </xdr:from>
    <xdr:to>
      <xdr:col>18</xdr:col>
      <xdr:colOff>492125</xdr:colOff>
      <xdr:row>97</xdr:row>
      <xdr:rowOff>78257</xdr:rowOff>
    </xdr:to>
    <xdr:sp macro="" textlink="">
      <xdr:nvSpPr>
        <xdr:cNvPr id="693" name="円/楕円 692"/>
        <xdr:cNvSpPr/>
      </xdr:nvSpPr>
      <xdr:spPr>
        <a:xfrm>
          <a:off x="12763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94784</xdr:rowOff>
    </xdr:from>
    <xdr:ext cx="534377" cy="259045"/>
    <xdr:sp macro="" textlink="">
      <xdr:nvSpPr>
        <xdr:cNvPr id="694" name="テキスト ボックス 693"/>
        <xdr:cNvSpPr txBox="1"/>
      </xdr:nvSpPr>
      <xdr:spPr>
        <a:xfrm>
          <a:off x="12547111" y="163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42037</xdr:rowOff>
    </xdr:from>
    <xdr:to>
      <xdr:col>32</xdr:col>
      <xdr:colOff>187325</xdr:colOff>
      <xdr:row>39</xdr:row>
      <xdr:rowOff>44450</xdr:rowOff>
    </xdr:to>
    <xdr:cxnSp macro="">
      <xdr:nvCxnSpPr>
        <xdr:cNvPr id="723" name="直線コネクタ 722"/>
        <xdr:cNvCxnSpPr/>
      </xdr:nvCxnSpPr>
      <xdr:spPr>
        <a:xfrm flipV="1">
          <a:off x="21323300" y="672858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162687</xdr:rowOff>
    </xdr:from>
    <xdr:to>
      <xdr:col>32</xdr:col>
      <xdr:colOff>238125</xdr:colOff>
      <xdr:row>39</xdr:row>
      <xdr:rowOff>92837</xdr:rowOff>
    </xdr:to>
    <xdr:sp macro="" textlink="">
      <xdr:nvSpPr>
        <xdr:cNvPr id="742" name="円/楕円 741"/>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77614</xdr:rowOff>
    </xdr:from>
    <xdr:ext cx="313932" cy="259045"/>
    <xdr:sp macro="" textlink="">
      <xdr:nvSpPr>
        <xdr:cNvPr id="743" name="投資及び出資金該当値テキスト"/>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66319</xdr:rowOff>
    </xdr:from>
    <xdr:to>
      <xdr:col>32</xdr:col>
      <xdr:colOff>187325</xdr:colOff>
      <xdr:row>58</xdr:row>
      <xdr:rowOff>101791</xdr:rowOff>
    </xdr:to>
    <xdr:cxnSp macro="">
      <xdr:nvCxnSpPr>
        <xdr:cNvPr id="780" name="直線コネクタ 779"/>
        <xdr:cNvCxnSpPr/>
      </xdr:nvCxnSpPr>
      <xdr:spPr>
        <a:xfrm flipV="1">
          <a:off x="21323300" y="10010419"/>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48831</xdr:rowOff>
    </xdr:from>
    <xdr:to>
      <xdr:col>31</xdr:col>
      <xdr:colOff>34925</xdr:colOff>
      <xdr:row>58</xdr:row>
      <xdr:rowOff>101791</xdr:rowOff>
    </xdr:to>
    <xdr:cxnSp macro="">
      <xdr:nvCxnSpPr>
        <xdr:cNvPr id="783" name="直線コネクタ 782"/>
        <xdr:cNvCxnSpPr/>
      </xdr:nvCxnSpPr>
      <xdr:spPr>
        <a:xfrm>
          <a:off x="20434300" y="9992931"/>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48831</xdr:rowOff>
    </xdr:from>
    <xdr:to>
      <xdr:col>29</xdr:col>
      <xdr:colOff>517525</xdr:colOff>
      <xdr:row>58</xdr:row>
      <xdr:rowOff>129946</xdr:rowOff>
    </xdr:to>
    <xdr:cxnSp macro="">
      <xdr:nvCxnSpPr>
        <xdr:cNvPr id="786" name="直線コネクタ 785"/>
        <xdr:cNvCxnSpPr/>
      </xdr:nvCxnSpPr>
      <xdr:spPr>
        <a:xfrm flipV="1">
          <a:off x="19545300" y="9992931"/>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129946</xdr:rowOff>
    </xdr:from>
    <xdr:to>
      <xdr:col>28</xdr:col>
      <xdr:colOff>314325</xdr:colOff>
      <xdr:row>58</xdr:row>
      <xdr:rowOff>131242</xdr:rowOff>
    </xdr:to>
    <xdr:cxnSp macro="">
      <xdr:nvCxnSpPr>
        <xdr:cNvPr id="789" name="直線コネクタ 788"/>
        <xdr:cNvCxnSpPr/>
      </xdr:nvCxnSpPr>
      <xdr:spPr>
        <a:xfrm flipV="1">
          <a:off x="18656300" y="1007404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15519</xdr:rowOff>
    </xdr:from>
    <xdr:to>
      <xdr:col>32</xdr:col>
      <xdr:colOff>238125</xdr:colOff>
      <xdr:row>58</xdr:row>
      <xdr:rowOff>117119</xdr:rowOff>
    </xdr:to>
    <xdr:sp macro="" textlink="">
      <xdr:nvSpPr>
        <xdr:cNvPr id="799" name="円/楕円 798"/>
        <xdr:cNvSpPr/>
      </xdr:nvSpPr>
      <xdr:spPr>
        <a:xfrm>
          <a:off x="221107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165396</xdr:rowOff>
    </xdr:from>
    <xdr:ext cx="469744" cy="259045"/>
    <xdr:sp macro="" textlink="">
      <xdr:nvSpPr>
        <xdr:cNvPr id="800" name="貸付金該当値テキスト"/>
        <xdr:cNvSpPr txBox="1"/>
      </xdr:nvSpPr>
      <xdr:spPr>
        <a:xfrm>
          <a:off x="22212300"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50991</xdr:rowOff>
    </xdr:from>
    <xdr:to>
      <xdr:col>31</xdr:col>
      <xdr:colOff>85725</xdr:colOff>
      <xdr:row>58</xdr:row>
      <xdr:rowOff>152591</xdr:rowOff>
    </xdr:to>
    <xdr:sp macro="" textlink="">
      <xdr:nvSpPr>
        <xdr:cNvPr id="801" name="円/楕円 800"/>
        <xdr:cNvSpPr/>
      </xdr:nvSpPr>
      <xdr:spPr>
        <a:xfrm>
          <a:off x="212725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143718</xdr:rowOff>
    </xdr:from>
    <xdr:ext cx="469744" cy="259045"/>
    <xdr:sp macro="" textlink="">
      <xdr:nvSpPr>
        <xdr:cNvPr id="802" name="テキスト ボックス 801"/>
        <xdr:cNvSpPr txBox="1"/>
      </xdr:nvSpPr>
      <xdr:spPr>
        <a:xfrm>
          <a:off x="21088427" y="1008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169481</xdr:rowOff>
    </xdr:from>
    <xdr:to>
      <xdr:col>29</xdr:col>
      <xdr:colOff>568325</xdr:colOff>
      <xdr:row>58</xdr:row>
      <xdr:rowOff>99631</xdr:rowOff>
    </xdr:to>
    <xdr:sp macro="" textlink="">
      <xdr:nvSpPr>
        <xdr:cNvPr id="803" name="円/楕円 802"/>
        <xdr:cNvSpPr/>
      </xdr:nvSpPr>
      <xdr:spPr>
        <a:xfrm>
          <a:off x="20383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90758</xdr:rowOff>
    </xdr:from>
    <xdr:ext cx="469744" cy="259045"/>
    <xdr:sp macro="" textlink="">
      <xdr:nvSpPr>
        <xdr:cNvPr id="804" name="テキスト ボックス 803"/>
        <xdr:cNvSpPr txBox="1"/>
      </xdr:nvSpPr>
      <xdr:spPr>
        <a:xfrm>
          <a:off x="20199427" y="100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79146</xdr:rowOff>
    </xdr:from>
    <xdr:to>
      <xdr:col>28</xdr:col>
      <xdr:colOff>365125</xdr:colOff>
      <xdr:row>59</xdr:row>
      <xdr:rowOff>9296</xdr:rowOff>
    </xdr:to>
    <xdr:sp macro="" textlink="">
      <xdr:nvSpPr>
        <xdr:cNvPr id="805" name="円/楕円 804"/>
        <xdr:cNvSpPr/>
      </xdr:nvSpPr>
      <xdr:spPr>
        <a:xfrm>
          <a:off x="19494500" y="100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423</xdr:rowOff>
    </xdr:from>
    <xdr:ext cx="469744" cy="259045"/>
    <xdr:sp macro="" textlink="">
      <xdr:nvSpPr>
        <xdr:cNvPr id="806" name="テキスト ボックス 805"/>
        <xdr:cNvSpPr txBox="1"/>
      </xdr:nvSpPr>
      <xdr:spPr>
        <a:xfrm>
          <a:off x="19310427" y="101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80442</xdr:rowOff>
    </xdr:from>
    <xdr:to>
      <xdr:col>27</xdr:col>
      <xdr:colOff>161925</xdr:colOff>
      <xdr:row>59</xdr:row>
      <xdr:rowOff>10592</xdr:rowOff>
    </xdr:to>
    <xdr:sp macro="" textlink="">
      <xdr:nvSpPr>
        <xdr:cNvPr id="807" name="円/楕円 806"/>
        <xdr:cNvSpPr/>
      </xdr:nvSpPr>
      <xdr:spPr>
        <a:xfrm>
          <a:off x="18605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1719</xdr:rowOff>
    </xdr:from>
    <xdr:ext cx="469744" cy="259045"/>
    <xdr:sp macro="" textlink="">
      <xdr:nvSpPr>
        <xdr:cNvPr id="808" name="テキスト ボックス 807"/>
        <xdr:cNvSpPr txBox="1"/>
      </xdr:nvSpPr>
      <xdr:spPr>
        <a:xfrm>
          <a:off x="18421427" y="101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168923</xdr:rowOff>
    </xdr:from>
    <xdr:to>
      <xdr:col>32</xdr:col>
      <xdr:colOff>187325</xdr:colOff>
      <xdr:row>73</xdr:row>
      <xdr:rowOff>41421</xdr:rowOff>
    </xdr:to>
    <xdr:cxnSp macro="">
      <xdr:nvCxnSpPr>
        <xdr:cNvPr id="838" name="直線コネクタ 837"/>
        <xdr:cNvCxnSpPr/>
      </xdr:nvCxnSpPr>
      <xdr:spPr>
        <a:xfrm>
          <a:off x="21323300" y="12513323"/>
          <a:ext cx="8382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168923</xdr:rowOff>
    </xdr:from>
    <xdr:to>
      <xdr:col>31</xdr:col>
      <xdr:colOff>34925</xdr:colOff>
      <xdr:row>73</xdr:row>
      <xdr:rowOff>51651</xdr:rowOff>
    </xdr:to>
    <xdr:cxnSp macro="">
      <xdr:nvCxnSpPr>
        <xdr:cNvPr id="841" name="直線コネクタ 840"/>
        <xdr:cNvCxnSpPr/>
      </xdr:nvCxnSpPr>
      <xdr:spPr>
        <a:xfrm flipV="1">
          <a:off x="20434300" y="12513323"/>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51651</xdr:rowOff>
    </xdr:from>
    <xdr:to>
      <xdr:col>29</xdr:col>
      <xdr:colOff>517525</xdr:colOff>
      <xdr:row>74</xdr:row>
      <xdr:rowOff>24829</xdr:rowOff>
    </xdr:to>
    <xdr:cxnSp macro="">
      <xdr:nvCxnSpPr>
        <xdr:cNvPr id="844" name="直線コネクタ 843"/>
        <xdr:cNvCxnSpPr/>
      </xdr:nvCxnSpPr>
      <xdr:spPr>
        <a:xfrm flipV="1">
          <a:off x="19545300" y="12567501"/>
          <a:ext cx="8890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24829</xdr:rowOff>
    </xdr:from>
    <xdr:to>
      <xdr:col>28</xdr:col>
      <xdr:colOff>314325</xdr:colOff>
      <xdr:row>74</xdr:row>
      <xdr:rowOff>30867</xdr:rowOff>
    </xdr:to>
    <xdr:cxnSp macro="">
      <xdr:nvCxnSpPr>
        <xdr:cNvPr id="847" name="直線コネクタ 846"/>
        <xdr:cNvCxnSpPr/>
      </xdr:nvCxnSpPr>
      <xdr:spPr>
        <a:xfrm flipV="1">
          <a:off x="18656300" y="12712129"/>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162071</xdr:rowOff>
    </xdr:from>
    <xdr:to>
      <xdr:col>32</xdr:col>
      <xdr:colOff>238125</xdr:colOff>
      <xdr:row>73</xdr:row>
      <xdr:rowOff>92221</xdr:rowOff>
    </xdr:to>
    <xdr:sp macro="" textlink="">
      <xdr:nvSpPr>
        <xdr:cNvPr id="857" name="円/楕円 856"/>
        <xdr:cNvSpPr/>
      </xdr:nvSpPr>
      <xdr:spPr>
        <a:xfrm>
          <a:off x="22110700" y="125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13498</xdr:rowOff>
    </xdr:from>
    <xdr:ext cx="534377" cy="259045"/>
    <xdr:sp macro="" textlink="">
      <xdr:nvSpPr>
        <xdr:cNvPr id="858" name="繰出金該当値テキスト"/>
        <xdr:cNvSpPr txBox="1"/>
      </xdr:nvSpPr>
      <xdr:spPr>
        <a:xfrm>
          <a:off x="22212300" y="123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118123</xdr:rowOff>
    </xdr:from>
    <xdr:to>
      <xdr:col>31</xdr:col>
      <xdr:colOff>85725</xdr:colOff>
      <xdr:row>73</xdr:row>
      <xdr:rowOff>48273</xdr:rowOff>
    </xdr:to>
    <xdr:sp macro="" textlink="">
      <xdr:nvSpPr>
        <xdr:cNvPr id="859" name="円/楕円 858"/>
        <xdr:cNvSpPr/>
      </xdr:nvSpPr>
      <xdr:spPr>
        <a:xfrm>
          <a:off x="212725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64800</xdr:rowOff>
    </xdr:from>
    <xdr:ext cx="534377" cy="259045"/>
    <xdr:sp macro="" textlink="">
      <xdr:nvSpPr>
        <xdr:cNvPr id="860" name="テキスト ボックス 859"/>
        <xdr:cNvSpPr txBox="1"/>
      </xdr:nvSpPr>
      <xdr:spPr>
        <a:xfrm>
          <a:off x="21056111" y="122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851</xdr:rowOff>
    </xdr:from>
    <xdr:to>
      <xdr:col>29</xdr:col>
      <xdr:colOff>568325</xdr:colOff>
      <xdr:row>73</xdr:row>
      <xdr:rowOff>102451</xdr:rowOff>
    </xdr:to>
    <xdr:sp macro="" textlink="">
      <xdr:nvSpPr>
        <xdr:cNvPr id="861" name="円/楕円 860"/>
        <xdr:cNvSpPr/>
      </xdr:nvSpPr>
      <xdr:spPr>
        <a:xfrm>
          <a:off x="20383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118978</xdr:rowOff>
    </xdr:from>
    <xdr:ext cx="534377" cy="259045"/>
    <xdr:sp macro="" textlink="">
      <xdr:nvSpPr>
        <xdr:cNvPr id="862" name="テキスト ボックス 861"/>
        <xdr:cNvSpPr txBox="1"/>
      </xdr:nvSpPr>
      <xdr:spPr>
        <a:xfrm>
          <a:off x="20167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145479</xdr:rowOff>
    </xdr:from>
    <xdr:to>
      <xdr:col>28</xdr:col>
      <xdr:colOff>365125</xdr:colOff>
      <xdr:row>74</xdr:row>
      <xdr:rowOff>75629</xdr:rowOff>
    </xdr:to>
    <xdr:sp macro="" textlink="">
      <xdr:nvSpPr>
        <xdr:cNvPr id="863" name="円/楕円 862"/>
        <xdr:cNvSpPr/>
      </xdr:nvSpPr>
      <xdr:spPr>
        <a:xfrm>
          <a:off x="19494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92156</xdr:rowOff>
    </xdr:from>
    <xdr:ext cx="534377" cy="259045"/>
    <xdr:sp macro="" textlink="">
      <xdr:nvSpPr>
        <xdr:cNvPr id="864" name="テキスト ボックス 863"/>
        <xdr:cNvSpPr txBox="1"/>
      </xdr:nvSpPr>
      <xdr:spPr>
        <a:xfrm>
          <a:off x="19278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151517</xdr:rowOff>
    </xdr:from>
    <xdr:to>
      <xdr:col>27</xdr:col>
      <xdr:colOff>161925</xdr:colOff>
      <xdr:row>74</xdr:row>
      <xdr:rowOff>81667</xdr:rowOff>
    </xdr:to>
    <xdr:sp macro="" textlink="">
      <xdr:nvSpPr>
        <xdr:cNvPr id="865" name="円/楕円 864"/>
        <xdr:cNvSpPr/>
      </xdr:nvSpPr>
      <xdr:spPr>
        <a:xfrm>
          <a:off x="18605500" y="12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98194</xdr:rowOff>
    </xdr:from>
    <xdr:ext cx="534377" cy="259045"/>
    <xdr:sp macro="" textlink="">
      <xdr:nvSpPr>
        <xdr:cNvPr id="866" name="テキスト ボックス 865"/>
        <xdr:cNvSpPr txBox="1"/>
      </xdr:nvSpPr>
      <xdr:spPr>
        <a:xfrm>
          <a:off x="18389111" y="124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歳出決算に係る住民１人当たりのコストは、５９７，３０３円である。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１市７町の合併市である本市は、面積が広大であり、行政サービスの範囲が広いことから、支所・出張所を多く配置しており、職員数が他団体より多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　物件費、維持補修費についても、広大な面積に散在する公園、公民館、農業、教育の各施設の</a:t>
          </a:r>
          <a:r>
            <a:rPr kumimoji="1" lang="ja-JP" altLang="en-US" sz="900">
              <a:solidFill>
                <a:schemeClr val="dk1"/>
              </a:solidFill>
              <a:effectLst/>
              <a:latin typeface="+mn-lt"/>
              <a:ea typeface="+mn-ea"/>
              <a:cs typeface="+mn-cs"/>
            </a:rPr>
            <a:t>維持</a:t>
          </a:r>
          <a:r>
            <a:rPr kumimoji="1" lang="ja-JP" altLang="ja-JP" sz="900">
              <a:solidFill>
                <a:schemeClr val="dk1"/>
              </a:solidFill>
              <a:effectLst/>
              <a:latin typeface="+mn-lt"/>
              <a:ea typeface="+mn-ea"/>
              <a:cs typeface="+mn-cs"/>
            </a:rPr>
            <a:t>管理費がかかり、他団体より</a:t>
          </a:r>
          <a:r>
            <a:rPr kumimoji="1" lang="ja-JP" altLang="en-US" sz="900">
              <a:solidFill>
                <a:schemeClr val="dk1"/>
              </a:solidFill>
              <a:effectLst/>
              <a:latin typeface="+mn-lt"/>
              <a:ea typeface="+mn-ea"/>
              <a:cs typeface="+mn-cs"/>
            </a:rPr>
            <a:t>多く</a:t>
          </a:r>
          <a:r>
            <a:rPr kumimoji="1" lang="ja-JP" altLang="ja-JP" sz="900">
              <a:solidFill>
                <a:schemeClr val="dk1"/>
              </a:solidFill>
              <a:effectLst/>
              <a:latin typeface="+mn-lt"/>
              <a:ea typeface="+mn-ea"/>
              <a:cs typeface="+mn-cs"/>
            </a:rPr>
            <a:t>なっている。</a:t>
          </a:r>
          <a:endParaRPr lang="ja-JP" altLang="ja-JP" sz="900">
            <a:effectLst/>
          </a:endParaRPr>
        </a:p>
        <a:p>
          <a:r>
            <a:rPr kumimoji="1" lang="ja-JP" altLang="ja-JP" sz="900">
              <a:solidFill>
                <a:schemeClr val="dk1"/>
              </a:solidFill>
              <a:effectLst/>
              <a:latin typeface="+mn-lt"/>
              <a:ea typeface="+mn-ea"/>
              <a:cs typeface="+mn-cs"/>
            </a:rPr>
            <a:t>　扶助費については、福祉医療制度や保育料軽減施策等により、他団体より多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なっており、今後も</a:t>
          </a:r>
          <a:r>
            <a:rPr kumimoji="1" lang="ja-JP" altLang="en-US" sz="900">
              <a:solidFill>
                <a:schemeClr val="dk1"/>
              </a:solidFill>
              <a:effectLst/>
              <a:latin typeface="+mn-lt"/>
              <a:ea typeface="+mn-ea"/>
              <a:cs typeface="+mn-cs"/>
            </a:rPr>
            <a:t>子育て支援など</a:t>
          </a:r>
          <a:r>
            <a:rPr kumimoji="1" lang="ja-JP" altLang="ja-JP" sz="900">
              <a:solidFill>
                <a:schemeClr val="dk1"/>
              </a:solidFill>
              <a:effectLst/>
              <a:latin typeface="+mn-lt"/>
              <a:ea typeface="+mn-ea"/>
              <a:cs typeface="+mn-cs"/>
            </a:rPr>
            <a:t>国の施策等により増加が見込まれる。補助費等については、１市７町の合併によって一部事務組合で行っていた情報処理、ごみ処理等の事業が市直営事業となったことにより、一部事務組合に対する負担金が他団体より少な</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　</a:t>
          </a:r>
          <a:endParaRPr lang="ja-JP" altLang="ja-JP" sz="900">
            <a:effectLst/>
          </a:endParaRPr>
        </a:p>
        <a:p>
          <a:r>
            <a:rPr kumimoji="1" lang="ja-JP" altLang="ja-JP" sz="900">
              <a:solidFill>
                <a:schemeClr val="dk1"/>
              </a:solidFill>
              <a:effectLst/>
              <a:latin typeface="+mn-lt"/>
              <a:ea typeface="+mn-ea"/>
              <a:cs typeface="+mn-cs"/>
            </a:rPr>
            <a:t>　普通建設事業費のうち、更新整備については、支所庁舎、消防分署の</a:t>
          </a:r>
          <a:r>
            <a:rPr kumimoji="1" lang="ja-JP" altLang="en-US" sz="900">
              <a:solidFill>
                <a:schemeClr val="dk1"/>
              </a:solidFill>
              <a:effectLst/>
              <a:latin typeface="+mn-lt"/>
              <a:ea typeface="+mn-ea"/>
              <a:cs typeface="+mn-cs"/>
            </a:rPr>
            <a:t>建設</a:t>
          </a:r>
          <a:r>
            <a:rPr kumimoji="1" lang="ja-JP" altLang="ja-JP" sz="900">
              <a:solidFill>
                <a:schemeClr val="dk1"/>
              </a:solidFill>
              <a:effectLst/>
              <a:latin typeface="+mn-lt"/>
              <a:ea typeface="+mn-ea"/>
              <a:cs typeface="+mn-cs"/>
            </a:rPr>
            <a:t>等</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新規整備については、今後、防災公園整備事業</a:t>
          </a:r>
          <a:r>
            <a:rPr kumimoji="1" lang="ja-JP" altLang="en-US" sz="900">
              <a:solidFill>
                <a:schemeClr val="dk1"/>
              </a:solidFill>
              <a:effectLst/>
              <a:latin typeface="+mn-lt"/>
              <a:ea typeface="+mn-ea"/>
              <a:cs typeface="+mn-cs"/>
            </a:rPr>
            <a:t>等により、</a:t>
          </a:r>
          <a:r>
            <a:rPr kumimoji="1" lang="ja-JP" altLang="ja-JP" sz="900">
              <a:solidFill>
                <a:schemeClr val="dk1"/>
              </a:solidFill>
              <a:effectLst/>
              <a:latin typeface="+mn-lt"/>
              <a:ea typeface="+mn-ea"/>
              <a:cs typeface="+mn-cs"/>
            </a:rPr>
            <a:t>増大</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見込まれる。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災害復旧</a:t>
          </a:r>
          <a:r>
            <a:rPr kumimoji="1" lang="ja-JP" altLang="en-US" sz="900">
              <a:solidFill>
                <a:schemeClr val="dk1"/>
              </a:solidFill>
              <a:effectLst/>
              <a:latin typeface="+mn-lt"/>
              <a:ea typeface="+mn-ea"/>
              <a:cs typeface="+mn-cs"/>
            </a:rPr>
            <a:t>事業</a:t>
          </a:r>
          <a:r>
            <a:rPr kumimoji="1" lang="ja-JP" altLang="ja-JP" sz="900">
              <a:solidFill>
                <a:schemeClr val="dk1"/>
              </a:solidFill>
              <a:effectLst/>
              <a:latin typeface="+mn-lt"/>
              <a:ea typeface="+mn-ea"/>
              <a:cs typeface="+mn-cs"/>
            </a:rPr>
            <a:t>費については、広大な面積に比例し道路等のインフラや、基幹産業である農業施設</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が多</a:t>
          </a:r>
          <a:r>
            <a:rPr kumimoji="1" lang="ja-JP" altLang="en-US" sz="900">
              <a:solidFill>
                <a:schemeClr val="dk1"/>
              </a:solidFill>
              <a:effectLst/>
              <a:latin typeface="+mn-lt"/>
              <a:ea typeface="+mn-ea"/>
              <a:cs typeface="+mn-cs"/>
            </a:rPr>
            <a:t>いことから他団体より多く、平成２８年度は、融雪や７月の強雨及び８月の台風などにより、農林業施設７３箇所、公共土木施設６０箇所等と被災箇所も多く、事業費も多額となっている。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公債費は、依然として他団体より多い状態にあ</a:t>
          </a:r>
          <a:r>
            <a:rPr kumimoji="1" lang="ja-JP" altLang="en-US" sz="90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、平成２６年度まで</a:t>
          </a:r>
          <a:r>
            <a:rPr kumimoji="1" lang="ja-JP" altLang="en-US" sz="900">
              <a:solidFill>
                <a:schemeClr val="dk1"/>
              </a:solidFill>
              <a:effectLst/>
              <a:latin typeface="+mn-lt"/>
              <a:ea typeface="+mn-ea"/>
              <a:cs typeface="+mn-cs"/>
            </a:rPr>
            <a:t>積極的に</a:t>
          </a:r>
          <a:r>
            <a:rPr kumimoji="1" lang="ja-JP" altLang="ja-JP" sz="900">
              <a:solidFill>
                <a:schemeClr val="dk1"/>
              </a:solidFill>
              <a:effectLst/>
              <a:latin typeface="+mn-lt"/>
              <a:ea typeface="+mn-ea"/>
              <a:cs typeface="+mn-cs"/>
            </a:rPr>
            <a:t>繰上償還をおこなってきた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平成２７年度</a:t>
          </a:r>
          <a:r>
            <a:rPr kumimoji="1" lang="ja-JP" altLang="en-US" sz="900">
              <a:solidFill>
                <a:schemeClr val="dk1"/>
              </a:solidFill>
              <a:effectLst/>
              <a:latin typeface="+mn-lt"/>
              <a:ea typeface="+mn-ea"/>
              <a:cs typeface="+mn-cs"/>
            </a:rPr>
            <a:t>以降は定時償還に留まっている</a:t>
          </a:r>
          <a:r>
            <a:rPr kumimoji="1" lang="ja-JP" altLang="ja-JP" sz="900">
              <a:solidFill>
                <a:schemeClr val="dk1"/>
              </a:solidFill>
              <a:effectLst/>
              <a:latin typeface="+mn-lt"/>
              <a:ea typeface="+mn-ea"/>
              <a:cs typeface="+mn-cs"/>
            </a:rPr>
            <a:t>。今後も、元金償還額以内の新規市債発行を基本とし</a:t>
          </a:r>
          <a:r>
            <a:rPr kumimoji="1" lang="ja-JP" altLang="en-US" sz="900">
              <a:solidFill>
                <a:schemeClr val="dk1"/>
              </a:solidFill>
              <a:effectLst/>
              <a:latin typeface="+mn-lt"/>
              <a:ea typeface="+mn-ea"/>
              <a:cs typeface="+mn-cs"/>
            </a:rPr>
            <a:t>ながら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繰上償還の実施を検討し、</a:t>
          </a:r>
          <a:r>
            <a:rPr kumimoji="1" lang="ja-JP" altLang="ja-JP" sz="900">
              <a:solidFill>
                <a:schemeClr val="dk1"/>
              </a:solidFill>
              <a:effectLst/>
              <a:latin typeface="+mn-lt"/>
              <a:ea typeface="+mn-ea"/>
              <a:cs typeface="+mn-cs"/>
            </a:rPr>
            <a:t>比率の改善に努めていく。</a:t>
          </a:r>
          <a:endParaRPr lang="ja-JP" altLang="ja-JP" sz="900">
            <a:effectLst/>
          </a:endParaRPr>
        </a:p>
        <a:p>
          <a:r>
            <a:rPr kumimoji="1" lang="ja-JP" altLang="ja-JP" sz="900">
              <a:solidFill>
                <a:schemeClr val="dk1"/>
              </a:solidFill>
              <a:effectLst/>
              <a:latin typeface="+mn-lt"/>
              <a:ea typeface="+mn-ea"/>
              <a:cs typeface="+mn-cs"/>
            </a:rPr>
            <a:t>　積立金は、特定目的基金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設置又は積み増しを図っているため、他団体より多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なっている。繰出金は、国保会計に加え、簡易水道や下水道等の公営企業会計への繰出しが多く、他団体よりも多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今後、公共施設等総合管理計画</a:t>
          </a:r>
          <a:r>
            <a:rPr kumimoji="1" lang="ja-JP" altLang="en-US" sz="900">
              <a:solidFill>
                <a:schemeClr val="dk1"/>
              </a:solidFill>
              <a:effectLst/>
              <a:latin typeface="+mn-lt"/>
              <a:ea typeface="+mn-ea"/>
              <a:cs typeface="+mn-cs"/>
            </a:rPr>
            <a:t>等の各種計画</a:t>
          </a:r>
          <a:r>
            <a:rPr kumimoji="1" lang="ja-JP" altLang="ja-JP" sz="900">
              <a:solidFill>
                <a:schemeClr val="dk1"/>
              </a:solidFill>
              <a:effectLst/>
              <a:latin typeface="+mn-lt"/>
              <a:ea typeface="+mn-ea"/>
              <a:cs typeface="+mn-cs"/>
            </a:rPr>
            <a:t>に則った公共施設の適正配置、事務事業の統合・効率化を進め</a:t>
          </a:r>
          <a:r>
            <a:rPr kumimoji="1" lang="ja-JP" altLang="en-US" sz="900">
              <a:solidFill>
                <a:schemeClr val="dk1"/>
              </a:solidFill>
              <a:effectLst/>
              <a:latin typeface="+mn-lt"/>
              <a:ea typeface="+mn-ea"/>
              <a:cs typeface="+mn-cs"/>
            </a:rPr>
            <a:t>るとともに</a:t>
          </a:r>
          <a:r>
            <a:rPr kumimoji="1" lang="ja-JP" altLang="ja-JP" sz="900">
              <a:solidFill>
                <a:schemeClr val="dk1"/>
              </a:solidFill>
              <a:effectLst/>
              <a:latin typeface="+mn-lt"/>
              <a:ea typeface="+mn-ea"/>
              <a:cs typeface="+mn-cs"/>
            </a:rPr>
            <a:t>、経費の削減を図</a:t>
          </a:r>
          <a:r>
            <a:rPr kumimoji="1" lang="ja-JP" altLang="en-US" sz="900">
              <a:solidFill>
                <a:schemeClr val="dk1"/>
              </a:solidFill>
              <a:effectLst/>
              <a:latin typeface="+mn-lt"/>
              <a:ea typeface="+mn-ea"/>
              <a:cs typeface="+mn-cs"/>
            </a:rPr>
            <a:t>り、併せて職員の</a:t>
          </a:r>
          <a:r>
            <a:rPr kumimoji="1" lang="ja-JP" altLang="ja-JP" sz="900">
              <a:solidFill>
                <a:schemeClr val="dk1"/>
              </a:solidFill>
              <a:effectLst/>
              <a:latin typeface="+mn-lt"/>
              <a:ea typeface="+mn-ea"/>
              <a:cs typeface="+mn-cs"/>
            </a:rPr>
            <a:t>定員管理に努め</a:t>
          </a:r>
          <a:r>
            <a:rPr kumimoji="1" lang="ja-JP" altLang="en-US" sz="900">
              <a:solidFill>
                <a:schemeClr val="dk1"/>
              </a:solidFill>
              <a:effectLst/>
              <a:latin typeface="+mn-lt"/>
              <a:ea typeface="+mn-ea"/>
              <a:cs typeface="+mn-cs"/>
            </a:rPr>
            <a:t>、経費の節減を図る。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84379</xdr:rowOff>
    </xdr:from>
    <xdr:to>
      <xdr:col>6</xdr:col>
      <xdr:colOff>511175</xdr:colOff>
      <xdr:row>35</xdr:row>
      <xdr:rowOff>60147</xdr:rowOff>
    </xdr:to>
    <xdr:cxnSp macro="">
      <xdr:nvCxnSpPr>
        <xdr:cNvPr id="59" name="直線コネクタ 58"/>
        <xdr:cNvCxnSpPr/>
      </xdr:nvCxnSpPr>
      <xdr:spPr>
        <a:xfrm>
          <a:off x="3797300" y="5913679"/>
          <a:ext cx="8382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84379</xdr:rowOff>
    </xdr:from>
    <xdr:to>
      <xdr:col>5</xdr:col>
      <xdr:colOff>358775</xdr:colOff>
      <xdr:row>35</xdr:row>
      <xdr:rowOff>33630</xdr:rowOff>
    </xdr:to>
    <xdr:cxnSp macro="">
      <xdr:nvCxnSpPr>
        <xdr:cNvPr id="62" name="直線コネクタ 61"/>
        <xdr:cNvCxnSpPr/>
      </xdr:nvCxnSpPr>
      <xdr:spPr>
        <a:xfrm flipV="1">
          <a:off x="2908300" y="591367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142901</xdr:rowOff>
    </xdr:from>
    <xdr:to>
      <xdr:col>4</xdr:col>
      <xdr:colOff>155575</xdr:colOff>
      <xdr:row>35</xdr:row>
      <xdr:rowOff>33630</xdr:rowOff>
    </xdr:to>
    <xdr:cxnSp macro="">
      <xdr:nvCxnSpPr>
        <xdr:cNvPr id="65" name="直線コネクタ 64"/>
        <xdr:cNvCxnSpPr/>
      </xdr:nvCxnSpPr>
      <xdr:spPr>
        <a:xfrm>
          <a:off x="2019300" y="597220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57404</xdr:rowOff>
    </xdr:from>
    <xdr:to>
      <xdr:col>2</xdr:col>
      <xdr:colOff>638175</xdr:colOff>
      <xdr:row>34</xdr:row>
      <xdr:rowOff>142901</xdr:rowOff>
    </xdr:to>
    <xdr:cxnSp macro="">
      <xdr:nvCxnSpPr>
        <xdr:cNvPr id="68" name="直線コネクタ 67"/>
        <xdr:cNvCxnSpPr/>
      </xdr:nvCxnSpPr>
      <xdr:spPr>
        <a:xfrm>
          <a:off x="1130300" y="5886704"/>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9347</xdr:rowOff>
    </xdr:from>
    <xdr:to>
      <xdr:col>6</xdr:col>
      <xdr:colOff>561975</xdr:colOff>
      <xdr:row>35</xdr:row>
      <xdr:rowOff>110947</xdr:rowOff>
    </xdr:to>
    <xdr:sp macro="" textlink="">
      <xdr:nvSpPr>
        <xdr:cNvPr id="78" name="円/楕円 77"/>
        <xdr:cNvSpPr/>
      </xdr:nvSpPr>
      <xdr:spPr>
        <a:xfrm>
          <a:off x="45847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159224</xdr:rowOff>
    </xdr:from>
    <xdr:ext cx="469744" cy="259045"/>
    <xdr:sp macro="" textlink="">
      <xdr:nvSpPr>
        <xdr:cNvPr id="79" name="議会費該当値テキスト"/>
        <xdr:cNvSpPr txBox="1"/>
      </xdr:nvSpPr>
      <xdr:spPr>
        <a:xfrm>
          <a:off x="4686300" y="59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33579</xdr:rowOff>
    </xdr:from>
    <xdr:to>
      <xdr:col>5</xdr:col>
      <xdr:colOff>409575</xdr:colOff>
      <xdr:row>34</xdr:row>
      <xdr:rowOff>135179</xdr:rowOff>
    </xdr:to>
    <xdr:sp macro="" textlink="">
      <xdr:nvSpPr>
        <xdr:cNvPr id="80" name="円/楕円 79"/>
        <xdr:cNvSpPr/>
      </xdr:nvSpPr>
      <xdr:spPr>
        <a:xfrm>
          <a:off x="3746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126306</xdr:rowOff>
    </xdr:from>
    <xdr:ext cx="469744" cy="259045"/>
    <xdr:sp macro="" textlink="">
      <xdr:nvSpPr>
        <xdr:cNvPr id="81" name="テキスト ボックス 80"/>
        <xdr:cNvSpPr txBox="1"/>
      </xdr:nvSpPr>
      <xdr:spPr>
        <a:xfrm>
          <a:off x="3562427"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154280</xdr:rowOff>
    </xdr:from>
    <xdr:to>
      <xdr:col>4</xdr:col>
      <xdr:colOff>206375</xdr:colOff>
      <xdr:row>35</xdr:row>
      <xdr:rowOff>84430</xdr:rowOff>
    </xdr:to>
    <xdr:sp macro="" textlink="">
      <xdr:nvSpPr>
        <xdr:cNvPr id="82" name="円/楕円 81"/>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75557</xdr:rowOff>
    </xdr:from>
    <xdr:ext cx="469744" cy="259045"/>
    <xdr:sp macro="" textlink="">
      <xdr:nvSpPr>
        <xdr:cNvPr id="83" name="テキスト ボックス 82"/>
        <xdr:cNvSpPr txBox="1"/>
      </xdr:nvSpPr>
      <xdr:spPr>
        <a:xfrm>
          <a:off x="2673427"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92101</xdr:rowOff>
    </xdr:from>
    <xdr:to>
      <xdr:col>3</xdr:col>
      <xdr:colOff>3175</xdr:colOff>
      <xdr:row>35</xdr:row>
      <xdr:rowOff>22251</xdr:rowOff>
    </xdr:to>
    <xdr:sp macro="" textlink="">
      <xdr:nvSpPr>
        <xdr:cNvPr id="84" name="円/楕円 83"/>
        <xdr:cNvSpPr/>
      </xdr:nvSpPr>
      <xdr:spPr>
        <a:xfrm>
          <a:off x="1968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13378</xdr:rowOff>
    </xdr:from>
    <xdr:ext cx="469744" cy="259045"/>
    <xdr:sp macro="" textlink="">
      <xdr:nvSpPr>
        <xdr:cNvPr id="85" name="テキスト ボックス 84"/>
        <xdr:cNvSpPr txBox="1"/>
      </xdr:nvSpPr>
      <xdr:spPr>
        <a:xfrm>
          <a:off x="1784427"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6604</xdr:rowOff>
    </xdr:from>
    <xdr:to>
      <xdr:col>1</xdr:col>
      <xdr:colOff>485775</xdr:colOff>
      <xdr:row>34</xdr:row>
      <xdr:rowOff>108204</xdr:rowOff>
    </xdr:to>
    <xdr:sp macro="" textlink="">
      <xdr:nvSpPr>
        <xdr:cNvPr id="86" name="円/楕円 85"/>
        <xdr:cNvSpPr/>
      </xdr:nvSpPr>
      <xdr:spPr>
        <a:xfrm>
          <a:off x="1079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99331</xdr:rowOff>
    </xdr:from>
    <xdr:ext cx="469744" cy="259045"/>
    <xdr:sp macro="" textlink="">
      <xdr:nvSpPr>
        <xdr:cNvPr id="87" name="テキスト ボックス 86"/>
        <xdr:cNvSpPr txBox="1"/>
      </xdr:nvSpPr>
      <xdr:spPr>
        <a:xfrm>
          <a:off x="895427" y="59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134617</xdr:rowOff>
    </xdr:from>
    <xdr:to>
      <xdr:col>6</xdr:col>
      <xdr:colOff>511175</xdr:colOff>
      <xdr:row>55</xdr:row>
      <xdr:rowOff>2860</xdr:rowOff>
    </xdr:to>
    <xdr:cxnSp macro="">
      <xdr:nvCxnSpPr>
        <xdr:cNvPr id="116" name="直線コネクタ 115"/>
        <xdr:cNvCxnSpPr/>
      </xdr:nvCxnSpPr>
      <xdr:spPr>
        <a:xfrm>
          <a:off x="3797300" y="9392917"/>
          <a:ext cx="8382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134617</xdr:rowOff>
    </xdr:from>
    <xdr:to>
      <xdr:col>5</xdr:col>
      <xdr:colOff>358775</xdr:colOff>
      <xdr:row>55</xdr:row>
      <xdr:rowOff>2373</xdr:rowOff>
    </xdr:to>
    <xdr:cxnSp macro="">
      <xdr:nvCxnSpPr>
        <xdr:cNvPr id="119" name="直線コネクタ 118"/>
        <xdr:cNvCxnSpPr/>
      </xdr:nvCxnSpPr>
      <xdr:spPr>
        <a:xfrm flipV="1">
          <a:off x="2908300" y="9392917"/>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2373</xdr:rowOff>
    </xdr:from>
    <xdr:to>
      <xdr:col>4</xdr:col>
      <xdr:colOff>155575</xdr:colOff>
      <xdr:row>55</xdr:row>
      <xdr:rowOff>6334</xdr:rowOff>
    </xdr:to>
    <xdr:cxnSp macro="">
      <xdr:nvCxnSpPr>
        <xdr:cNvPr id="122" name="直線コネクタ 121"/>
        <xdr:cNvCxnSpPr/>
      </xdr:nvCxnSpPr>
      <xdr:spPr>
        <a:xfrm flipV="1">
          <a:off x="2019300" y="9432123"/>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6334</xdr:rowOff>
    </xdr:from>
    <xdr:to>
      <xdr:col>2</xdr:col>
      <xdr:colOff>638175</xdr:colOff>
      <xdr:row>55</xdr:row>
      <xdr:rowOff>21910</xdr:rowOff>
    </xdr:to>
    <xdr:cxnSp macro="">
      <xdr:nvCxnSpPr>
        <xdr:cNvPr id="125" name="直線コネクタ 124"/>
        <xdr:cNvCxnSpPr/>
      </xdr:nvCxnSpPr>
      <xdr:spPr>
        <a:xfrm flipV="1">
          <a:off x="1130300" y="9436084"/>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123510</xdr:rowOff>
    </xdr:from>
    <xdr:to>
      <xdr:col>6</xdr:col>
      <xdr:colOff>561975</xdr:colOff>
      <xdr:row>55</xdr:row>
      <xdr:rowOff>53660</xdr:rowOff>
    </xdr:to>
    <xdr:sp macro="" textlink="">
      <xdr:nvSpPr>
        <xdr:cNvPr id="135" name="円/楕円 134"/>
        <xdr:cNvSpPr/>
      </xdr:nvSpPr>
      <xdr:spPr>
        <a:xfrm>
          <a:off x="4584700" y="9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146387</xdr:rowOff>
    </xdr:from>
    <xdr:ext cx="534377" cy="259045"/>
    <xdr:sp macro="" textlink="">
      <xdr:nvSpPr>
        <xdr:cNvPr id="136" name="総務費該当値テキスト"/>
        <xdr:cNvSpPr txBox="1"/>
      </xdr:nvSpPr>
      <xdr:spPr>
        <a:xfrm>
          <a:off x="4686300" y="92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83817</xdr:rowOff>
    </xdr:from>
    <xdr:to>
      <xdr:col>5</xdr:col>
      <xdr:colOff>409575</xdr:colOff>
      <xdr:row>55</xdr:row>
      <xdr:rowOff>13967</xdr:rowOff>
    </xdr:to>
    <xdr:sp macro="" textlink="">
      <xdr:nvSpPr>
        <xdr:cNvPr id="137" name="円/楕円 136"/>
        <xdr:cNvSpPr/>
      </xdr:nvSpPr>
      <xdr:spPr>
        <a:xfrm>
          <a:off x="3746500" y="93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30494</xdr:rowOff>
    </xdr:from>
    <xdr:ext cx="599010" cy="259045"/>
    <xdr:sp macro="" textlink="">
      <xdr:nvSpPr>
        <xdr:cNvPr id="138" name="テキスト ボックス 137"/>
        <xdr:cNvSpPr txBox="1"/>
      </xdr:nvSpPr>
      <xdr:spPr>
        <a:xfrm>
          <a:off x="3497794" y="911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123023</xdr:rowOff>
    </xdr:from>
    <xdr:to>
      <xdr:col>4</xdr:col>
      <xdr:colOff>206375</xdr:colOff>
      <xdr:row>55</xdr:row>
      <xdr:rowOff>53173</xdr:rowOff>
    </xdr:to>
    <xdr:sp macro="" textlink="">
      <xdr:nvSpPr>
        <xdr:cNvPr id="139" name="円/楕円 138"/>
        <xdr:cNvSpPr/>
      </xdr:nvSpPr>
      <xdr:spPr>
        <a:xfrm>
          <a:off x="2857500" y="93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69700</xdr:rowOff>
    </xdr:from>
    <xdr:ext cx="534377" cy="259045"/>
    <xdr:sp macro="" textlink="">
      <xdr:nvSpPr>
        <xdr:cNvPr id="140" name="テキスト ボックス 139"/>
        <xdr:cNvSpPr txBox="1"/>
      </xdr:nvSpPr>
      <xdr:spPr>
        <a:xfrm>
          <a:off x="2641111" y="91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126984</xdr:rowOff>
    </xdr:from>
    <xdr:to>
      <xdr:col>3</xdr:col>
      <xdr:colOff>3175</xdr:colOff>
      <xdr:row>55</xdr:row>
      <xdr:rowOff>57134</xdr:rowOff>
    </xdr:to>
    <xdr:sp macro="" textlink="">
      <xdr:nvSpPr>
        <xdr:cNvPr id="141" name="円/楕円 140"/>
        <xdr:cNvSpPr/>
      </xdr:nvSpPr>
      <xdr:spPr>
        <a:xfrm>
          <a:off x="1968500" y="93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73661</xdr:rowOff>
    </xdr:from>
    <xdr:ext cx="534377" cy="259045"/>
    <xdr:sp macro="" textlink="">
      <xdr:nvSpPr>
        <xdr:cNvPr id="142" name="テキスト ボックス 141"/>
        <xdr:cNvSpPr txBox="1"/>
      </xdr:nvSpPr>
      <xdr:spPr>
        <a:xfrm>
          <a:off x="1752111" y="9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142560</xdr:rowOff>
    </xdr:from>
    <xdr:to>
      <xdr:col>1</xdr:col>
      <xdr:colOff>485775</xdr:colOff>
      <xdr:row>55</xdr:row>
      <xdr:rowOff>72710</xdr:rowOff>
    </xdr:to>
    <xdr:sp macro="" textlink="">
      <xdr:nvSpPr>
        <xdr:cNvPr id="143" name="円/楕円 142"/>
        <xdr:cNvSpPr/>
      </xdr:nvSpPr>
      <xdr:spPr>
        <a:xfrm>
          <a:off x="1079500" y="94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89237</xdr:rowOff>
    </xdr:from>
    <xdr:ext cx="534377" cy="259045"/>
    <xdr:sp macro="" textlink="">
      <xdr:nvSpPr>
        <xdr:cNvPr id="144" name="テキスト ボックス 143"/>
        <xdr:cNvSpPr txBox="1"/>
      </xdr:nvSpPr>
      <xdr:spPr>
        <a:xfrm>
          <a:off x="863111" y="91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109410</xdr:rowOff>
    </xdr:from>
    <xdr:to>
      <xdr:col>6</xdr:col>
      <xdr:colOff>511175</xdr:colOff>
      <xdr:row>76</xdr:row>
      <xdr:rowOff>29642</xdr:rowOff>
    </xdr:to>
    <xdr:cxnSp macro="">
      <xdr:nvCxnSpPr>
        <xdr:cNvPr id="174" name="直線コネクタ 173"/>
        <xdr:cNvCxnSpPr/>
      </xdr:nvCxnSpPr>
      <xdr:spPr>
        <a:xfrm flipV="1">
          <a:off x="3797300" y="12968160"/>
          <a:ext cx="838200" cy="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29642</xdr:rowOff>
    </xdr:from>
    <xdr:to>
      <xdr:col>5</xdr:col>
      <xdr:colOff>358775</xdr:colOff>
      <xdr:row>76</xdr:row>
      <xdr:rowOff>72313</xdr:rowOff>
    </xdr:to>
    <xdr:cxnSp macro="">
      <xdr:nvCxnSpPr>
        <xdr:cNvPr id="177" name="直線コネクタ 176"/>
        <xdr:cNvCxnSpPr/>
      </xdr:nvCxnSpPr>
      <xdr:spPr>
        <a:xfrm flipV="1">
          <a:off x="2908300" y="13059842"/>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72313</xdr:rowOff>
    </xdr:from>
    <xdr:to>
      <xdr:col>4</xdr:col>
      <xdr:colOff>155575</xdr:colOff>
      <xdr:row>77</xdr:row>
      <xdr:rowOff>63385</xdr:rowOff>
    </xdr:to>
    <xdr:cxnSp macro="">
      <xdr:nvCxnSpPr>
        <xdr:cNvPr id="180" name="直線コネクタ 179"/>
        <xdr:cNvCxnSpPr/>
      </xdr:nvCxnSpPr>
      <xdr:spPr>
        <a:xfrm flipV="1">
          <a:off x="2019300" y="13102513"/>
          <a:ext cx="889000" cy="1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47980</xdr:rowOff>
    </xdr:from>
    <xdr:to>
      <xdr:col>2</xdr:col>
      <xdr:colOff>638175</xdr:colOff>
      <xdr:row>77</xdr:row>
      <xdr:rowOff>63385</xdr:rowOff>
    </xdr:to>
    <xdr:cxnSp macro="">
      <xdr:nvCxnSpPr>
        <xdr:cNvPr id="183" name="直線コネクタ 182"/>
        <xdr:cNvCxnSpPr/>
      </xdr:nvCxnSpPr>
      <xdr:spPr>
        <a:xfrm>
          <a:off x="1130300" y="13249630"/>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58610</xdr:rowOff>
    </xdr:from>
    <xdr:to>
      <xdr:col>6</xdr:col>
      <xdr:colOff>561975</xdr:colOff>
      <xdr:row>75</xdr:row>
      <xdr:rowOff>160210</xdr:rowOff>
    </xdr:to>
    <xdr:sp macro="" textlink="">
      <xdr:nvSpPr>
        <xdr:cNvPr id="193" name="円/楕円 192"/>
        <xdr:cNvSpPr/>
      </xdr:nvSpPr>
      <xdr:spPr>
        <a:xfrm>
          <a:off x="45847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81487</xdr:rowOff>
    </xdr:from>
    <xdr:ext cx="599010" cy="259045"/>
    <xdr:sp macro="" textlink="">
      <xdr:nvSpPr>
        <xdr:cNvPr id="194" name="民生費該当値テキスト"/>
        <xdr:cNvSpPr txBox="1"/>
      </xdr:nvSpPr>
      <xdr:spPr>
        <a:xfrm>
          <a:off x="4686300" y="127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150292</xdr:rowOff>
    </xdr:from>
    <xdr:to>
      <xdr:col>5</xdr:col>
      <xdr:colOff>409575</xdr:colOff>
      <xdr:row>76</xdr:row>
      <xdr:rowOff>80442</xdr:rowOff>
    </xdr:to>
    <xdr:sp macro="" textlink="">
      <xdr:nvSpPr>
        <xdr:cNvPr id="195" name="円/楕円 194"/>
        <xdr:cNvSpPr/>
      </xdr:nvSpPr>
      <xdr:spPr>
        <a:xfrm>
          <a:off x="3746500" y="13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71569</xdr:rowOff>
    </xdr:from>
    <xdr:ext cx="599010" cy="259045"/>
    <xdr:sp macro="" textlink="">
      <xdr:nvSpPr>
        <xdr:cNvPr id="196" name="テキスト ボックス 195"/>
        <xdr:cNvSpPr txBox="1"/>
      </xdr:nvSpPr>
      <xdr:spPr>
        <a:xfrm>
          <a:off x="3497794" y="131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21513</xdr:rowOff>
    </xdr:from>
    <xdr:to>
      <xdr:col>4</xdr:col>
      <xdr:colOff>206375</xdr:colOff>
      <xdr:row>76</xdr:row>
      <xdr:rowOff>123113</xdr:rowOff>
    </xdr:to>
    <xdr:sp macro="" textlink="">
      <xdr:nvSpPr>
        <xdr:cNvPr id="197" name="円/楕円 196"/>
        <xdr:cNvSpPr/>
      </xdr:nvSpPr>
      <xdr:spPr>
        <a:xfrm>
          <a:off x="2857500" y="13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139640</xdr:rowOff>
    </xdr:from>
    <xdr:ext cx="599010" cy="259045"/>
    <xdr:sp macro="" textlink="">
      <xdr:nvSpPr>
        <xdr:cNvPr id="198" name="テキスト ボックス 197"/>
        <xdr:cNvSpPr txBox="1"/>
      </xdr:nvSpPr>
      <xdr:spPr>
        <a:xfrm>
          <a:off x="2608794" y="128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12585</xdr:rowOff>
    </xdr:from>
    <xdr:to>
      <xdr:col>3</xdr:col>
      <xdr:colOff>3175</xdr:colOff>
      <xdr:row>77</xdr:row>
      <xdr:rowOff>114185</xdr:rowOff>
    </xdr:to>
    <xdr:sp macro="" textlink="">
      <xdr:nvSpPr>
        <xdr:cNvPr id="199" name="円/楕円 198"/>
        <xdr:cNvSpPr/>
      </xdr:nvSpPr>
      <xdr:spPr>
        <a:xfrm>
          <a:off x="1968500" y="13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130712</xdr:rowOff>
    </xdr:from>
    <xdr:ext cx="599010" cy="259045"/>
    <xdr:sp macro="" textlink="">
      <xdr:nvSpPr>
        <xdr:cNvPr id="200" name="テキスト ボックス 199"/>
        <xdr:cNvSpPr txBox="1"/>
      </xdr:nvSpPr>
      <xdr:spPr>
        <a:xfrm>
          <a:off x="1719794" y="129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168630</xdr:rowOff>
    </xdr:from>
    <xdr:to>
      <xdr:col>1</xdr:col>
      <xdr:colOff>485775</xdr:colOff>
      <xdr:row>77</xdr:row>
      <xdr:rowOff>98780</xdr:rowOff>
    </xdr:to>
    <xdr:sp macro="" textlink="">
      <xdr:nvSpPr>
        <xdr:cNvPr id="201" name="円/楕円 200"/>
        <xdr:cNvSpPr/>
      </xdr:nvSpPr>
      <xdr:spPr>
        <a:xfrm>
          <a:off x="1079500" y="131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115307</xdr:rowOff>
    </xdr:from>
    <xdr:ext cx="599010" cy="259045"/>
    <xdr:sp macro="" textlink="">
      <xdr:nvSpPr>
        <xdr:cNvPr id="202" name="テキスト ボックス 201"/>
        <xdr:cNvSpPr txBox="1"/>
      </xdr:nvSpPr>
      <xdr:spPr>
        <a:xfrm>
          <a:off x="830794" y="129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63348</xdr:rowOff>
    </xdr:from>
    <xdr:to>
      <xdr:col>6</xdr:col>
      <xdr:colOff>511175</xdr:colOff>
      <xdr:row>97</xdr:row>
      <xdr:rowOff>108858</xdr:rowOff>
    </xdr:to>
    <xdr:cxnSp macro="">
      <xdr:nvCxnSpPr>
        <xdr:cNvPr id="232" name="直線コネクタ 231"/>
        <xdr:cNvCxnSpPr/>
      </xdr:nvCxnSpPr>
      <xdr:spPr>
        <a:xfrm>
          <a:off x="3797300" y="16693998"/>
          <a:ext cx="8382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160541</xdr:rowOff>
    </xdr:from>
    <xdr:to>
      <xdr:col>5</xdr:col>
      <xdr:colOff>358775</xdr:colOff>
      <xdr:row>97</xdr:row>
      <xdr:rowOff>63348</xdr:rowOff>
    </xdr:to>
    <xdr:cxnSp macro="">
      <xdr:nvCxnSpPr>
        <xdr:cNvPr id="235" name="直線コネクタ 234"/>
        <xdr:cNvCxnSpPr/>
      </xdr:nvCxnSpPr>
      <xdr:spPr>
        <a:xfrm>
          <a:off x="2908300" y="16276841"/>
          <a:ext cx="889000" cy="4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160541</xdr:rowOff>
    </xdr:from>
    <xdr:to>
      <xdr:col>4</xdr:col>
      <xdr:colOff>155575</xdr:colOff>
      <xdr:row>97</xdr:row>
      <xdr:rowOff>20410</xdr:rowOff>
    </xdr:to>
    <xdr:cxnSp macro="">
      <xdr:nvCxnSpPr>
        <xdr:cNvPr id="238" name="直線コネクタ 237"/>
        <xdr:cNvCxnSpPr/>
      </xdr:nvCxnSpPr>
      <xdr:spPr>
        <a:xfrm flipV="1">
          <a:off x="2019300" y="16276841"/>
          <a:ext cx="889000" cy="3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20410</xdr:rowOff>
    </xdr:from>
    <xdr:to>
      <xdr:col>2</xdr:col>
      <xdr:colOff>638175</xdr:colOff>
      <xdr:row>97</xdr:row>
      <xdr:rowOff>77845</xdr:rowOff>
    </xdr:to>
    <xdr:cxnSp macro="">
      <xdr:nvCxnSpPr>
        <xdr:cNvPr id="241" name="直線コネクタ 240"/>
        <xdr:cNvCxnSpPr/>
      </xdr:nvCxnSpPr>
      <xdr:spPr>
        <a:xfrm flipV="1">
          <a:off x="1130300" y="16651060"/>
          <a:ext cx="8890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58058</xdr:rowOff>
    </xdr:from>
    <xdr:to>
      <xdr:col>6</xdr:col>
      <xdr:colOff>561975</xdr:colOff>
      <xdr:row>97</xdr:row>
      <xdr:rowOff>159658</xdr:rowOff>
    </xdr:to>
    <xdr:sp macro="" textlink="">
      <xdr:nvSpPr>
        <xdr:cNvPr id="251" name="円/楕円 250"/>
        <xdr:cNvSpPr/>
      </xdr:nvSpPr>
      <xdr:spPr>
        <a:xfrm>
          <a:off x="4584700" y="166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36485</xdr:rowOff>
    </xdr:from>
    <xdr:ext cx="534377" cy="259045"/>
    <xdr:sp macro="" textlink="">
      <xdr:nvSpPr>
        <xdr:cNvPr id="252" name="衛生費該当値テキスト"/>
        <xdr:cNvSpPr txBox="1"/>
      </xdr:nvSpPr>
      <xdr:spPr>
        <a:xfrm>
          <a:off x="4686300" y="166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12548</xdr:rowOff>
    </xdr:from>
    <xdr:to>
      <xdr:col>5</xdr:col>
      <xdr:colOff>409575</xdr:colOff>
      <xdr:row>97</xdr:row>
      <xdr:rowOff>114148</xdr:rowOff>
    </xdr:to>
    <xdr:sp macro="" textlink="">
      <xdr:nvSpPr>
        <xdr:cNvPr id="253" name="円/楕円 252"/>
        <xdr:cNvSpPr/>
      </xdr:nvSpPr>
      <xdr:spPr>
        <a:xfrm>
          <a:off x="3746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105275</xdr:rowOff>
    </xdr:from>
    <xdr:ext cx="534377" cy="259045"/>
    <xdr:sp macro="" textlink="">
      <xdr:nvSpPr>
        <xdr:cNvPr id="254" name="テキスト ボックス 253"/>
        <xdr:cNvSpPr txBox="1"/>
      </xdr:nvSpPr>
      <xdr:spPr>
        <a:xfrm>
          <a:off x="3530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109741</xdr:rowOff>
    </xdr:from>
    <xdr:to>
      <xdr:col>4</xdr:col>
      <xdr:colOff>206375</xdr:colOff>
      <xdr:row>95</xdr:row>
      <xdr:rowOff>39891</xdr:rowOff>
    </xdr:to>
    <xdr:sp macro="" textlink="">
      <xdr:nvSpPr>
        <xdr:cNvPr id="255" name="円/楕円 254"/>
        <xdr:cNvSpPr/>
      </xdr:nvSpPr>
      <xdr:spPr>
        <a:xfrm>
          <a:off x="2857500" y="162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56418</xdr:rowOff>
    </xdr:from>
    <xdr:ext cx="534377" cy="259045"/>
    <xdr:sp macro="" textlink="">
      <xdr:nvSpPr>
        <xdr:cNvPr id="256" name="テキスト ボックス 255"/>
        <xdr:cNvSpPr txBox="1"/>
      </xdr:nvSpPr>
      <xdr:spPr>
        <a:xfrm>
          <a:off x="2641111" y="160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141060</xdr:rowOff>
    </xdr:from>
    <xdr:to>
      <xdr:col>3</xdr:col>
      <xdr:colOff>3175</xdr:colOff>
      <xdr:row>97</xdr:row>
      <xdr:rowOff>71210</xdr:rowOff>
    </xdr:to>
    <xdr:sp macro="" textlink="">
      <xdr:nvSpPr>
        <xdr:cNvPr id="257" name="円/楕円 256"/>
        <xdr:cNvSpPr/>
      </xdr:nvSpPr>
      <xdr:spPr>
        <a:xfrm>
          <a:off x="1968500" y="1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87737</xdr:rowOff>
    </xdr:from>
    <xdr:ext cx="534377" cy="259045"/>
    <xdr:sp macro="" textlink="">
      <xdr:nvSpPr>
        <xdr:cNvPr id="258" name="テキスト ボックス 257"/>
        <xdr:cNvSpPr txBox="1"/>
      </xdr:nvSpPr>
      <xdr:spPr>
        <a:xfrm>
          <a:off x="1752111" y="163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27045</xdr:rowOff>
    </xdr:from>
    <xdr:to>
      <xdr:col>1</xdr:col>
      <xdr:colOff>485775</xdr:colOff>
      <xdr:row>97</xdr:row>
      <xdr:rowOff>128645</xdr:rowOff>
    </xdr:to>
    <xdr:sp macro="" textlink="">
      <xdr:nvSpPr>
        <xdr:cNvPr id="259" name="円/楕円 258"/>
        <xdr:cNvSpPr/>
      </xdr:nvSpPr>
      <xdr:spPr>
        <a:xfrm>
          <a:off x="1079500" y="166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145172</xdr:rowOff>
    </xdr:from>
    <xdr:ext cx="534377" cy="259045"/>
    <xdr:sp macro="" textlink="">
      <xdr:nvSpPr>
        <xdr:cNvPr id="260" name="テキスト ボックス 259"/>
        <xdr:cNvSpPr txBox="1"/>
      </xdr:nvSpPr>
      <xdr:spPr>
        <a:xfrm>
          <a:off x="863111" y="164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9855</xdr:rowOff>
    </xdr:from>
    <xdr:to>
      <xdr:col>15</xdr:col>
      <xdr:colOff>180975</xdr:colOff>
      <xdr:row>36</xdr:row>
      <xdr:rowOff>103581</xdr:rowOff>
    </xdr:to>
    <xdr:cxnSp macro="">
      <xdr:nvCxnSpPr>
        <xdr:cNvPr id="287" name="直線コネクタ 286"/>
        <xdr:cNvCxnSpPr/>
      </xdr:nvCxnSpPr>
      <xdr:spPr>
        <a:xfrm>
          <a:off x="9639300" y="618205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119812</xdr:rowOff>
    </xdr:from>
    <xdr:to>
      <xdr:col>14</xdr:col>
      <xdr:colOff>28575</xdr:colOff>
      <xdr:row>36</xdr:row>
      <xdr:rowOff>9855</xdr:rowOff>
    </xdr:to>
    <xdr:cxnSp macro="">
      <xdr:nvCxnSpPr>
        <xdr:cNvPr id="290" name="直線コネクタ 289"/>
        <xdr:cNvCxnSpPr/>
      </xdr:nvCxnSpPr>
      <xdr:spPr>
        <a:xfrm>
          <a:off x="8750300" y="6120562"/>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153644</xdr:rowOff>
    </xdr:from>
    <xdr:to>
      <xdr:col>12</xdr:col>
      <xdr:colOff>511175</xdr:colOff>
      <xdr:row>35</xdr:row>
      <xdr:rowOff>119812</xdr:rowOff>
    </xdr:to>
    <xdr:cxnSp macro="">
      <xdr:nvCxnSpPr>
        <xdr:cNvPr id="293" name="直線コネクタ 292"/>
        <xdr:cNvCxnSpPr/>
      </xdr:nvCxnSpPr>
      <xdr:spPr>
        <a:xfrm>
          <a:off x="7861300" y="5982944"/>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18771</xdr:rowOff>
    </xdr:from>
    <xdr:to>
      <xdr:col>11</xdr:col>
      <xdr:colOff>307975</xdr:colOff>
      <xdr:row>34</xdr:row>
      <xdr:rowOff>153644</xdr:rowOff>
    </xdr:to>
    <xdr:cxnSp macro="">
      <xdr:nvCxnSpPr>
        <xdr:cNvPr id="296" name="直線コネクタ 295"/>
        <xdr:cNvCxnSpPr/>
      </xdr:nvCxnSpPr>
      <xdr:spPr>
        <a:xfrm>
          <a:off x="6972300" y="5505171"/>
          <a:ext cx="889000" cy="47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52781</xdr:rowOff>
    </xdr:from>
    <xdr:to>
      <xdr:col>15</xdr:col>
      <xdr:colOff>231775</xdr:colOff>
      <xdr:row>36</xdr:row>
      <xdr:rowOff>154381</xdr:rowOff>
    </xdr:to>
    <xdr:sp macro="" textlink="">
      <xdr:nvSpPr>
        <xdr:cNvPr id="306" name="円/楕円 305"/>
        <xdr:cNvSpPr/>
      </xdr:nvSpPr>
      <xdr:spPr>
        <a:xfrm>
          <a:off x="10426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75658</xdr:rowOff>
    </xdr:from>
    <xdr:ext cx="469744" cy="259045"/>
    <xdr:sp macro="" textlink="">
      <xdr:nvSpPr>
        <xdr:cNvPr id="307" name="労働費該当値テキスト"/>
        <xdr:cNvSpPr txBox="1"/>
      </xdr:nvSpPr>
      <xdr:spPr>
        <a:xfrm>
          <a:off x="10528300" y="60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130505</xdr:rowOff>
    </xdr:from>
    <xdr:to>
      <xdr:col>14</xdr:col>
      <xdr:colOff>79375</xdr:colOff>
      <xdr:row>36</xdr:row>
      <xdr:rowOff>60655</xdr:rowOff>
    </xdr:to>
    <xdr:sp macro="" textlink="">
      <xdr:nvSpPr>
        <xdr:cNvPr id="308" name="円/楕円 307"/>
        <xdr:cNvSpPr/>
      </xdr:nvSpPr>
      <xdr:spPr>
        <a:xfrm>
          <a:off x="9588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77182</xdr:rowOff>
    </xdr:from>
    <xdr:ext cx="469744" cy="259045"/>
    <xdr:sp macro="" textlink="">
      <xdr:nvSpPr>
        <xdr:cNvPr id="309" name="テキスト ボックス 308"/>
        <xdr:cNvSpPr txBox="1"/>
      </xdr:nvSpPr>
      <xdr:spPr>
        <a:xfrm>
          <a:off x="9404427" y="59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69012</xdr:rowOff>
    </xdr:from>
    <xdr:to>
      <xdr:col>12</xdr:col>
      <xdr:colOff>561975</xdr:colOff>
      <xdr:row>35</xdr:row>
      <xdr:rowOff>170612</xdr:rowOff>
    </xdr:to>
    <xdr:sp macro="" textlink="">
      <xdr:nvSpPr>
        <xdr:cNvPr id="310" name="円/楕円 309"/>
        <xdr:cNvSpPr/>
      </xdr:nvSpPr>
      <xdr:spPr>
        <a:xfrm>
          <a:off x="8699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15689</xdr:rowOff>
    </xdr:from>
    <xdr:ext cx="469744" cy="259045"/>
    <xdr:sp macro="" textlink="">
      <xdr:nvSpPr>
        <xdr:cNvPr id="311" name="テキスト ボックス 310"/>
        <xdr:cNvSpPr txBox="1"/>
      </xdr:nvSpPr>
      <xdr:spPr>
        <a:xfrm>
          <a:off x="8515427" y="58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102844</xdr:rowOff>
    </xdr:from>
    <xdr:to>
      <xdr:col>11</xdr:col>
      <xdr:colOff>358775</xdr:colOff>
      <xdr:row>35</xdr:row>
      <xdr:rowOff>32994</xdr:rowOff>
    </xdr:to>
    <xdr:sp macro="" textlink="">
      <xdr:nvSpPr>
        <xdr:cNvPr id="312" name="円/楕円 311"/>
        <xdr:cNvSpPr/>
      </xdr:nvSpPr>
      <xdr:spPr>
        <a:xfrm>
          <a:off x="78105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49521</xdr:rowOff>
    </xdr:from>
    <xdr:ext cx="469744" cy="259045"/>
    <xdr:sp macro="" textlink="">
      <xdr:nvSpPr>
        <xdr:cNvPr id="313" name="テキスト ボックス 312"/>
        <xdr:cNvSpPr txBox="1"/>
      </xdr:nvSpPr>
      <xdr:spPr>
        <a:xfrm>
          <a:off x="7626427" y="57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139421</xdr:rowOff>
    </xdr:from>
    <xdr:to>
      <xdr:col>10</xdr:col>
      <xdr:colOff>155575</xdr:colOff>
      <xdr:row>32</xdr:row>
      <xdr:rowOff>69571</xdr:rowOff>
    </xdr:to>
    <xdr:sp macro="" textlink="">
      <xdr:nvSpPr>
        <xdr:cNvPr id="314" name="円/楕円 313"/>
        <xdr:cNvSpPr/>
      </xdr:nvSpPr>
      <xdr:spPr>
        <a:xfrm>
          <a:off x="6921500" y="5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86098</xdr:rowOff>
    </xdr:from>
    <xdr:ext cx="469744" cy="259045"/>
    <xdr:sp macro="" textlink="">
      <xdr:nvSpPr>
        <xdr:cNvPr id="315" name="テキスト ボックス 314"/>
        <xdr:cNvSpPr txBox="1"/>
      </xdr:nvSpPr>
      <xdr:spPr>
        <a:xfrm>
          <a:off x="6737427" y="522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140239</xdr:rowOff>
    </xdr:from>
    <xdr:to>
      <xdr:col>15</xdr:col>
      <xdr:colOff>180975</xdr:colOff>
      <xdr:row>54</xdr:row>
      <xdr:rowOff>160551</xdr:rowOff>
    </xdr:to>
    <xdr:cxnSp macro="">
      <xdr:nvCxnSpPr>
        <xdr:cNvPr id="346" name="直線コネクタ 345"/>
        <xdr:cNvCxnSpPr/>
      </xdr:nvCxnSpPr>
      <xdr:spPr>
        <a:xfrm>
          <a:off x="9639300" y="9398539"/>
          <a:ext cx="8382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140239</xdr:rowOff>
    </xdr:from>
    <xdr:to>
      <xdr:col>14</xdr:col>
      <xdr:colOff>28575</xdr:colOff>
      <xdr:row>55</xdr:row>
      <xdr:rowOff>139047</xdr:rowOff>
    </xdr:to>
    <xdr:cxnSp macro="">
      <xdr:nvCxnSpPr>
        <xdr:cNvPr id="349" name="直線コネクタ 348"/>
        <xdr:cNvCxnSpPr/>
      </xdr:nvCxnSpPr>
      <xdr:spPr>
        <a:xfrm flipV="1">
          <a:off x="8750300" y="9398539"/>
          <a:ext cx="889000" cy="1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39900</xdr:rowOff>
    </xdr:from>
    <xdr:to>
      <xdr:col>12</xdr:col>
      <xdr:colOff>511175</xdr:colOff>
      <xdr:row>55</xdr:row>
      <xdr:rowOff>139047</xdr:rowOff>
    </xdr:to>
    <xdr:cxnSp macro="">
      <xdr:nvCxnSpPr>
        <xdr:cNvPr id="352" name="直線コネクタ 351"/>
        <xdr:cNvCxnSpPr/>
      </xdr:nvCxnSpPr>
      <xdr:spPr>
        <a:xfrm>
          <a:off x="7861300" y="9469650"/>
          <a:ext cx="8890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39900</xdr:rowOff>
    </xdr:from>
    <xdr:to>
      <xdr:col>11</xdr:col>
      <xdr:colOff>307975</xdr:colOff>
      <xdr:row>55</xdr:row>
      <xdr:rowOff>54204</xdr:rowOff>
    </xdr:to>
    <xdr:cxnSp macro="">
      <xdr:nvCxnSpPr>
        <xdr:cNvPr id="355" name="直線コネクタ 354"/>
        <xdr:cNvCxnSpPr/>
      </xdr:nvCxnSpPr>
      <xdr:spPr>
        <a:xfrm flipV="1">
          <a:off x="6972300" y="9469650"/>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109751</xdr:rowOff>
    </xdr:from>
    <xdr:to>
      <xdr:col>15</xdr:col>
      <xdr:colOff>231775</xdr:colOff>
      <xdr:row>55</xdr:row>
      <xdr:rowOff>39901</xdr:rowOff>
    </xdr:to>
    <xdr:sp macro="" textlink="">
      <xdr:nvSpPr>
        <xdr:cNvPr id="365" name="円/楕円 364"/>
        <xdr:cNvSpPr/>
      </xdr:nvSpPr>
      <xdr:spPr>
        <a:xfrm>
          <a:off x="10426700" y="93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132628</xdr:rowOff>
    </xdr:from>
    <xdr:ext cx="534377" cy="259045"/>
    <xdr:sp macro="" textlink="">
      <xdr:nvSpPr>
        <xdr:cNvPr id="366" name="農林水産業費該当値テキスト"/>
        <xdr:cNvSpPr txBox="1"/>
      </xdr:nvSpPr>
      <xdr:spPr>
        <a:xfrm>
          <a:off x="10528300" y="92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89439</xdr:rowOff>
    </xdr:from>
    <xdr:to>
      <xdr:col>14</xdr:col>
      <xdr:colOff>79375</xdr:colOff>
      <xdr:row>55</xdr:row>
      <xdr:rowOff>19589</xdr:rowOff>
    </xdr:to>
    <xdr:sp macro="" textlink="">
      <xdr:nvSpPr>
        <xdr:cNvPr id="367" name="円/楕円 366"/>
        <xdr:cNvSpPr/>
      </xdr:nvSpPr>
      <xdr:spPr>
        <a:xfrm>
          <a:off x="9588500" y="9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36116</xdr:rowOff>
    </xdr:from>
    <xdr:ext cx="534377" cy="259045"/>
    <xdr:sp macro="" textlink="">
      <xdr:nvSpPr>
        <xdr:cNvPr id="368" name="テキスト ボックス 367"/>
        <xdr:cNvSpPr txBox="1"/>
      </xdr:nvSpPr>
      <xdr:spPr>
        <a:xfrm>
          <a:off x="9372111" y="9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88247</xdr:rowOff>
    </xdr:from>
    <xdr:to>
      <xdr:col>12</xdr:col>
      <xdr:colOff>561975</xdr:colOff>
      <xdr:row>56</xdr:row>
      <xdr:rowOff>18397</xdr:rowOff>
    </xdr:to>
    <xdr:sp macro="" textlink="">
      <xdr:nvSpPr>
        <xdr:cNvPr id="369" name="円/楕円 368"/>
        <xdr:cNvSpPr/>
      </xdr:nvSpPr>
      <xdr:spPr>
        <a:xfrm>
          <a:off x="8699500" y="95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34924</xdr:rowOff>
    </xdr:from>
    <xdr:ext cx="534377" cy="259045"/>
    <xdr:sp macro="" textlink="">
      <xdr:nvSpPr>
        <xdr:cNvPr id="370" name="テキスト ボックス 369"/>
        <xdr:cNvSpPr txBox="1"/>
      </xdr:nvSpPr>
      <xdr:spPr>
        <a:xfrm>
          <a:off x="8483111" y="92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160550</xdr:rowOff>
    </xdr:from>
    <xdr:to>
      <xdr:col>11</xdr:col>
      <xdr:colOff>358775</xdr:colOff>
      <xdr:row>55</xdr:row>
      <xdr:rowOff>90700</xdr:rowOff>
    </xdr:to>
    <xdr:sp macro="" textlink="">
      <xdr:nvSpPr>
        <xdr:cNvPr id="371" name="円/楕円 370"/>
        <xdr:cNvSpPr/>
      </xdr:nvSpPr>
      <xdr:spPr>
        <a:xfrm>
          <a:off x="7810500" y="9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107227</xdr:rowOff>
    </xdr:from>
    <xdr:ext cx="534377" cy="259045"/>
    <xdr:sp macro="" textlink="">
      <xdr:nvSpPr>
        <xdr:cNvPr id="372" name="テキスト ボックス 371"/>
        <xdr:cNvSpPr txBox="1"/>
      </xdr:nvSpPr>
      <xdr:spPr>
        <a:xfrm>
          <a:off x="7594111" y="91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3404</xdr:rowOff>
    </xdr:from>
    <xdr:to>
      <xdr:col>10</xdr:col>
      <xdr:colOff>155575</xdr:colOff>
      <xdr:row>55</xdr:row>
      <xdr:rowOff>105004</xdr:rowOff>
    </xdr:to>
    <xdr:sp macro="" textlink="">
      <xdr:nvSpPr>
        <xdr:cNvPr id="373" name="円/楕円 372"/>
        <xdr:cNvSpPr/>
      </xdr:nvSpPr>
      <xdr:spPr>
        <a:xfrm>
          <a:off x="6921500" y="9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121531</xdr:rowOff>
    </xdr:from>
    <xdr:ext cx="534377" cy="259045"/>
    <xdr:sp macro="" textlink="">
      <xdr:nvSpPr>
        <xdr:cNvPr id="374" name="テキスト ボックス 373"/>
        <xdr:cNvSpPr txBox="1"/>
      </xdr:nvSpPr>
      <xdr:spPr>
        <a:xfrm>
          <a:off x="6705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170855</xdr:rowOff>
    </xdr:from>
    <xdr:to>
      <xdr:col>15</xdr:col>
      <xdr:colOff>180975</xdr:colOff>
      <xdr:row>76</xdr:row>
      <xdr:rowOff>65405</xdr:rowOff>
    </xdr:to>
    <xdr:cxnSp macro="">
      <xdr:nvCxnSpPr>
        <xdr:cNvPr id="405" name="直線コネクタ 404"/>
        <xdr:cNvCxnSpPr/>
      </xdr:nvCxnSpPr>
      <xdr:spPr>
        <a:xfrm>
          <a:off x="9639300" y="13029605"/>
          <a:ext cx="8382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170855</xdr:rowOff>
    </xdr:from>
    <xdr:to>
      <xdr:col>14</xdr:col>
      <xdr:colOff>28575</xdr:colOff>
      <xdr:row>76</xdr:row>
      <xdr:rowOff>160111</xdr:rowOff>
    </xdr:to>
    <xdr:cxnSp macro="">
      <xdr:nvCxnSpPr>
        <xdr:cNvPr id="408" name="直線コネクタ 407"/>
        <xdr:cNvCxnSpPr/>
      </xdr:nvCxnSpPr>
      <xdr:spPr>
        <a:xfrm flipV="1">
          <a:off x="8750300" y="13029605"/>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118832</xdr:rowOff>
    </xdr:from>
    <xdr:to>
      <xdr:col>12</xdr:col>
      <xdr:colOff>511175</xdr:colOff>
      <xdr:row>76</xdr:row>
      <xdr:rowOff>160111</xdr:rowOff>
    </xdr:to>
    <xdr:cxnSp macro="">
      <xdr:nvCxnSpPr>
        <xdr:cNvPr id="411" name="直線コネクタ 410"/>
        <xdr:cNvCxnSpPr/>
      </xdr:nvCxnSpPr>
      <xdr:spPr>
        <a:xfrm>
          <a:off x="7861300" y="1314903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118832</xdr:rowOff>
    </xdr:from>
    <xdr:to>
      <xdr:col>11</xdr:col>
      <xdr:colOff>307975</xdr:colOff>
      <xdr:row>77</xdr:row>
      <xdr:rowOff>60506</xdr:rowOff>
    </xdr:to>
    <xdr:cxnSp macro="">
      <xdr:nvCxnSpPr>
        <xdr:cNvPr id="414" name="直線コネクタ 413"/>
        <xdr:cNvCxnSpPr/>
      </xdr:nvCxnSpPr>
      <xdr:spPr>
        <a:xfrm flipV="1">
          <a:off x="6972300" y="13149032"/>
          <a:ext cx="8890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14605</xdr:rowOff>
    </xdr:from>
    <xdr:to>
      <xdr:col>15</xdr:col>
      <xdr:colOff>231775</xdr:colOff>
      <xdr:row>76</xdr:row>
      <xdr:rowOff>116205</xdr:rowOff>
    </xdr:to>
    <xdr:sp macro="" textlink="">
      <xdr:nvSpPr>
        <xdr:cNvPr id="424" name="円/楕円 423"/>
        <xdr:cNvSpPr/>
      </xdr:nvSpPr>
      <xdr:spPr>
        <a:xfrm>
          <a:off x="10426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37482</xdr:rowOff>
    </xdr:from>
    <xdr:ext cx="534377" cy="259045"/>
    <xdr:sp macro="" textlink="">
      <xdr:nvSpPr>
        <xdr:cNvPr id="425" name="商工費該当値テキスト"/>
        <xdr:cNvSpPr txBox="1"/>
      </xdr:nvSpPr>
      <xdr:spPr>
        <a:xfrm>
          <a:off x="10528300" y="128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120055</xdr:rowOff>
    </xdr:from>
    <xdr:to>
      <xdr:col>14</xdr:col>
      <xdr:colOff>79375</xdr:colOff>
      <xdr:row>76</xdr:row>
      <xdr:rowOff>50205</xdr:rowOff>
    </xdr:to>
    <xdr:sp macro="" textlink="">
      <xdr:nvSpPr>
        <xdr:cNvPr id="426" name="円/楕円 425"/>
        <xdr:cNvSpPr/>
      </xdr:nvSpPr>
      <xdr:spPr>
        <a:xfrm>
          <a:off x="9588500" y="12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66732</xdr:rowOff>
    </xdr:from>
    <xdr:ext cx="534377" cy="259045"/>
    <xdr:sp macro="" textlink="">
      <xdr:nvSpPr>
        <xdr:cNvPr id="427" name="テキスト ボックス 426"/>
        <xdr:cNvSpPr txBox="1"/>
      </xdr:nvSpPr>
      <xdr:spPr>
        <a:xfrm>
          <a:off x="9372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109311</xdr:rowOff>
    </xdr:from>
    <xdr:to>
      <xdr:col>12</xdr:col>
      <xdr:colOff>561975</xdr:colOff>
      <xdr:row>77</xdr:row>
      <xdr:rowOff>39461</xdr:rowOff>
    </xdr:to>
    <xdr:sp macro="" textlink="">
      <xdr:nvSpPr>
        <xdr:cNvPr id="428" name="円/楕円 427"/>
        <xdr:cNvSpPr/>
      </xdr:nvSpPr>
      <xdr:spPr>
        <a:xfrm>
          <a:off x="8699500" y="131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55987</xdr:rowOff>
    </xdr:from>
    <xdr:ext cx="534377" cy="259045"/>
    <xdr:sp macro="" textlink="">
      <xdr:nvSpPr>
        <xdr:cNvPr id="429" name="テキスト ボックス 428"/>
        <xdr:cNvSpPr txBox="1"/>
      </xdr:nvSpPr>
      <xdr:spPr>
        <a:xfrm>
          <a:off x="8483111" y="12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68032</xdr:rowOff>
    </xdr:from>
    <xdr:to>
      <xdr:col>11</xdr:col>
      <xdr:colOff>358775</xdr:colOff>
      <xdr:row>76</xdr:row>
      <xdr:rowOff>169632</xdr:rowOff>
    </xdr:to>
    <xdr:sp macro="" textlink="">
      <xdr:nvSpPr>
        <xdr:cNvPr id="430" name="円/楕円 429"/>
        <xdr:cNvSpPr/>
      </xdr:nvSpPr>
      <xdr:spPr>
        <a:xfrm>
          <a:off x="7810500" y="130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14709</xdr:rowOff>
    </xdr:from>
    <xdr:ext cx="534377" cy="259045"/>
    <xdr:sp macro="" textlink="">
      <xdr:nvSpPr>
        <xdr:cNvPr id="431" name="テキスト ボックス 430"/>
        <xdr:cNvSpPr txBox="1"/>
      </xdr:nvSpPr>
      <xdr:spPr>
        <a:xfrm>
          <a:off x="7594111" y="128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9706</xdr:rowOff>
    </xdr:from>
    <xdr:to>
      <xdr:col>10</xdr:col>
      <xdr:colOff>155575</xdr:colOff>
      <xdr:row>77</xdr:row>
      <xdr:rowOff>111306</xdr:rowOff>
    </xdr:to>
    <xdr:sp macro="" textlink="">
      <xdr:nvSpPr>
        <xdr:cNvPr id="432" name="円/楕円 431"/>
        <xdr:cNvSpPr/>
      </xdr:nvSpPr>
      <xdr:spPr>
        <a:xfrm>
          <a:off x="6921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127833</xdr:rowOff>
    </xdr:from>
    <xdr:ext cx="534377" cy="259045"/>
    <xdr:sp macro="" textlink="">
      <xdr:nvSpPr>
        <xdr:cNvPr id="433" name="テキスト ボックス 432"/>
        <xdr:cNvSpPr txBox="1"/>
      </xdr:nvSpPr>
      <xdr:spPr>
        <a:xfrm>
          <a:off x="6705111" y="12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15266</xdr:rowOff>
    </xdr:from>
    <xdr:to>
      <xdr:col>15</xdr:col>
      <xdr:colOff>180975</xdr:colOff>
      <xdr:row>95</xdr:row>
      <xdr:rowOff>39903</xdr:rowOff>
    </xdr:to>
    <xdr:cxnSp macro="">
      <xdr:nvCxnSpPr>
        <xdr:cNvPr id="462" name="直線コネクタ 461"/>
        <xdr:cNvCxnSpPr/>
      </xdr:nvCxnSpPr>
      <xdr:spPr>
        <a:xfrm flipV="1">
          <a:off x="9639300" y="16131566"/>
          <a:ext cx="838200" cy="19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84900</xdr:rowOff>
    </xdr:from>
    <xdr:to>
      <xdr:col>14</xdr:col>
      <xdr:colOff>28575</xdr:colOff>
      <xdr:row>95</xdr:row>
      <xdr:rowOff>39903</xdr:rowOff>
    </xdr:to>
    <xdr:cxnSp macro="">
      <xdr:nvCxnSpPr>
        <xdr:cNvPr id="465" name="直線コネクタ 464"/>
        <xdr:cNvCxnSpPr/>
      </xdr:nvCxnSpPr>
      <xdr:spPr>
        <a:xfrm>
          <a:off x="8750300" y="16201200"/>
          <a:ext cx="889000" cy="1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84900</xdr:rowOff>
    </xdr:from>
    <xdr:to>
      <xdr:col>12</xdr:col>
      <xdr:colOff>511175</xdr:colOff>
      <xdr:row>95</xdr:row>
      <xdr:rowOff>5118</xdr:rowOff>
    </xdr:to>
    <xdr:cxnSp macro="">
      <xdr:nvCxnSpPr>
        <xdr:cNvPr id="468" name="直線コネクタ 467"/>
        <xdr:cNvCxnSpPr/>
      </xdr:nvCxnSpPr>
      <xdr:spPr>
        <a:xfrm flipV="1">
          <a:off x="7861300" y="1620120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63018</xdr:rowOff>
    </xdr:from>
    <xdr:to>
      <xdr:col>11</xdr:col>
      <xdr:colOff>307975</xdr:colOff>
      <xdr:row>95</xdr:row>
      <xdr:rowOff>5118</xdr:rowOff>
    </xdr:to>
    <xdr:cxnSp macro="">
      <xdr:nvCxnSpPr>
        <xdr:cNvPr id="471" name="直線コネクタ 470"/>
        <xdr:cNvCxnSpPr/>
      </xdr:nvCxnSpPr>
      <xdr:spPr>
        <a:xfrm>
          <a:off x="6972300" y="16179318"/>
          <a:ext cx="889000" cy="1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135916</xdr:rowOff>
    </xdr:from>
    <xdr:to>
      <xdr:col>15</xdr:col>
      <xdr:colOff>231775</xdr:colOff>
      <xdr:row>94</xdr:row>
      <xdr:rowOff>66066</xdr:rowOff>
    </xdr:to>
    <xdr:sp macro="" textlink="">
      <xdr:nvSpPr>
        <xdr:cNvPr id="481" name="円/楕円 480"/>
        <xdr:cNvSpPr/>
      </xdr:nvSpPr>
      <xdr:spPr>
        <a:xfrm>
          <a:off x="10426700" y="16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158793</xdr:rowOff>
    </xdr:from>
    <xdr:ext cx="534377" cy="259045"/>
    <xdr:sp macro="" textlink="">
      <xdr:nvSpPr>
        <xdr:cNvPr id="482" name="土木費該当値テキスト"/>
        <xdr:cNvSpPr txBox="1"/>
      </xdr:nvSpPr>
      <xdr:spPr>
        <a:xfrm>
          <a:off x="10528300" y="159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160553</xdr:rowOff>
    </xdr:from>
    <xdr:to>
      <xdr:col>14</xdr:col>
      <xdr:colOff>79375</xdr:colOff>
      <xdr:row>95</xdr:row>
      <xdr:rowOff>90703</xdr:rowOff>
    </xdr:to>
    <xdr:sp macro="" textlink="">
      <xdr:nvSpPr>
        <xdr:cNvPr id="483" name="円/楕円 482"/>
        <xdr:cNvSpPr/>
      </xdr:nvSpPr>
      <xdr:spPr>
        <a:xfrm>
          <a:off x="9588500" y="162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81830</xdr:rowOff>
    </xdr:from>
    <xdr:ext cx="534377" cy="259045"/>
    <xdr:sp macro="" textlink="">
      <xdr:nvSpPr>
        <xdr:cNvPr id="484" name="テキスト ボックス 483"/>
        <xdr:cNvSpPr txBox="1"/>
      </xdr:nvSpPr>
      <xdr:spPr>
        <a:xfrm>
          <a:off x="9372111" y="163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34100</xdr:rowOff>
    </xdr:from>
    <xdr:to>
      <xdr:col>12</xdr:col>
      <xdr:colOff>561975</xdr:colOff>
      <xdr:row>94</xdr:row>
      <xdr:rowOff>135700</xdr:rowOff>
    </xdr:to>
    <xdr:sp macro="" textlink="">
      <xdr:nvSpPr>
        <xdr:cNvPr id="485" name="円/楕円 484"/>
        <xdr:cNvSpPr/>
      </xdr:nvSpPr>
      <xdr:spPr>
        <a:xfrm>
          <a:off x="8699500" y="161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152227</xdr:rowOff>
    </xdr:from>
    <xdr:ext cx="534377" cy="259045"/>
    <xdr:sp macro="" textlink="">
      <xdr:nvSpPr>
        <xdr:cNvPr id="486" name="テキスト ボックス 485"/>
        <xdr:cNvSpPr txBox="1"/>
      </xdr:nvSpPr>
      <xdr:spPr>
        <a:xfrm>
          <a:off x="8483111" y="159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125768</xdr:rowOff>
    </xdr:from>
    <xdr:to>
      <xdr:col>11</xdr:col>
      <xdr:colOff>358775</xdr:colOff>
      <xdr:row>95</xdr:row>
      <xdr:rowOff>55918</xdr:rowOff>
    </xdr:to>
    <xdr:sp macro="" textlink="">
      <xdr:nvSpPr>
        <xdr:cNvPr id="487" name="円/楕円 486"/>
        <xdr:cNvSpPr/>
      </xdr:nvSpPr>
      <xdr:spPr>
        <a:xfrm>
          <a:off x="7810500" y="162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72445</xdr:rowOff>
    </xdr:from>
    <xdr:ext cx="534377" cy="259045"/>
    <xdr:sp macro="" textlink="">
      <xdr:nvSpPr>
        <xdr:cNvPr id="488" name="テキスト ボックス 487"/>
        <xdr:cNvSpPr txBox="1"/>
      </xdr:nvSpPr>
      <xdr:spPr>
        <a:xfrm>
          <a:off x="7594111" y="160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12218</xdr:rowOff>
    </xdr:from>
    <xdr:to>
      <xdr:col>10</xdr:col>
      <xdr:colOff>155575</xdr:colOff>
      <xdr:row>94</xdr:row>
      <xdr:rowOff>113818</xdr:rowOff>
    </xdr:to>
    <xdr:sp macro="" textlink="">
      <xdr:nvSpPr>
        <xdr:cNvPr id="489" name="円/楕円 488"/>
        <xdr:cNvSpPr/>
      </xdr:nvSpPr>
      <xdr:spPr>
        <a:xfrm>
          <a:off x="6921500" y="16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130345</xdr:rowOff>
    </xdr:from>
    <xdr:ext cx="534377" cy="259045"/>
    <xdr:sp macro="" textlink="">
      <xdr:nvSpPr>
        <xdr:cNvPr id="490" name="テキスト ボックス 489"/>
        <xdr:cNvSpPr txBox="1"/>
      </xdr:nvSpPr>
      <xdr:spPr>
        <a:xfrm>
          <a:off x="6705111" y="159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70548</xdr:rowOff>
    </xdr:from>
    <xdr:to>
      <xdr:col>23</xdr:col>
      <xdr:colOff>516889</xdr:colOff>
      <xdr:row>37</xdr:row>
      <xdr:rowOff>138786</xdr:rowOff>
    </xdr:to>
    <xdr:cxnSp macro="">
      <xdr:nvCxnSpPr>
        <xdr:cNvPr id="512" name="直線コネクタ 511"/>
        <xdr:cNvCxnSpPr/>
      </xdr:nvCxnSpPr>
      <xdr:spPr>
        <a:xfrm flipV="1">
          <a:off x="16317595" y="5899848"/>
          <a:ext cx="1269" cy="58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142612</xdr:rowOff>
    </xdr:from>
    <xdr:ext cx="469744" cy="259045"/>
    <xdr:sp macro="" textlink="">
      <xdr:nvSpPr>
        <xdr:cNvPr id="513" name="消防費最小値テキスト"/>
        <xdr:cNvSpPr txBox="1"/>
      </xdr:nvSpPr>
      <xdr:spPr>
        <a:xfrm>
          <a:off x="16370300" y="6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37</xdr:row>
      <xdr:rowOff>138786</xdr:rowOff>
    </xdr:from>
    <xdr:to>
      <xdr:col>23</xdr:col>
      <xdr:colOff>606425</xdr:colOff>
      <xdr:row>37</xdr:row>
      <xdr:rowOff>138786</xdr:rowOff>
    </xdr:to>
    <xdr:cxnSp macro="">
      <xdr:nvCxnSpPr>
        <xdr:cNvPr id="514" name="直線コネクタ 513"/>
        <xdr:cNvCxnSpPr/>
      </xdr:nvCxnSpPr>
      <xdr:spPr>
        <a:xfrm>
          <a:off x="16230600" y="648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17225</xdr:rowOff>
    </xdr:from>
    <xdr:ext cx="534377" cy="259045"/>
    <xdr:sp macro="" textlink="">
      <xdr:nvSpPr>
        <xdr:cNvPr id="515" name="消防費最大値テキスト"/>
        <xdr:cNvSpPr txBox="1"/>
      </xdr:nvSpPr>
      <xdr:spPr>
        <a:xfrm>
          <a:off x="16370300" y="5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70548</xdr:rowOff>
    </xdr:from>
    <xdr:to>
      <xdr:col>23</xdr:col>
      <xdr:colOff>606425</xdr:colOff>
      <xdr:row>34</xdr:row>
      <xdr:rowOff>70548</xdr:rowOff>
    </xdr:to>
    <xdr:cxnSp macro="">
      <xdr:nvCxnSpPr>
        <xdr:cNvPr id="516" name="直線コネクタ 515"/>
        <xdr:cNvCxnSpPr/>
      </xdr:nvCxnSpPr>
      <xdr:spPr>
        <a:xfrm>
          <a:off x="16230600" y="589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150376</xdr:rowOff>
    </xdr:from>
    <xdr:to>
      <xdr:col>23</xdr:col>
      <xdr:colOff>517525</xdr:colOff>
      <xdr:row>35</xdr:row>
      <xdr:rowOff>120246</xdr:rowOff>
    </xdr:to>
    <xdr:cxnSp macro="">
      <xdr:nvCxnSpPr>
        <xdr:cNvPr id="517" name="直線コネクタ 516"/>
        <xdr:cNvCxnSpPr/>
      </xdr:nvCxnSpPr>
      <xdr:spPr>
        <a:xfrm>
          <a:off x="15481300" y="5979676"/>
          <a:ext cx="8382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161030</xdr:rowOff>
    </xdr:from>
    <xdr:ext cx="534377" cy="259045"/>
    <xdr:sp macro="" textlink="">
      <xdr:nvSpPr>
        <xdr:cNvPr id="518" name="消防費平均値テキスト"/>
        <xdr:cNvSpPr txBox="1"/>
      </xdr:nvSpPr>
      <xdr:spPr>
        <a:xfrm>
          <a:off x="16370300" y="6161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11153</xdr:rowOff>
    </xdr:from>
    <xdr:to>
      <xdr:col>23</xdr:col>
      <xdr:colOff>568325</xdr:colOff>
      <xdr:row>36</xdr:row>
      <xdr:rowOff>112753</xdr:rowOff>
    </xdr:to>
    <xdr:sp macro="" textlink="">
      <xdr:nvSpPr>
        <xdr:cNvPr id="519" name="フローチャート : 判断 518"/>
        <xdr:cNvSpPr/>
      </xdr:nvSpPr>
      <xdr:spPr>
        <a:xfrm>
          <a:off x="162687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34590</xdr:rowOff>
    </xdr:from>
    <xdr:to>
      <xdr:col>22</xdr:col>
      <xdr:colOff>365125</xdr:colOff>
      <xdr:row>34</xdr:row>
      <xdr:rowOff>150376</xdr:rowOff>
    </xdr:to>
    <xdr:cxnSp macro="">
      <xdr:nvCxnSpPr>
        <xdr:cNvPr id="520" name="直線コネクタ 519"/>
        <xdr:cNvCxnSpPr/>
      </xdr:nvCxnSpPr>
      <xdr:spPr>
        <a:xfrm>
          <a:off x="14592300" y="5178090"/>
          <a:ext cx="889000" cy="8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146919</xdr:rowOff>
    </xdr:from>
    <xdr:to>
      <xdr:col>22</xdr:col>
      <xdr:colOff>415925</xdr:colOff>
      <xdr:row>36</xdr:row>
      <xdr:rowOff>77069</xdr:rowOff>
    </xdr:to>
    <xdr:sp macro="" textlink="">
      <xdr:nvSpPr>
        <xdr:cNvPr id="521" name="フローチャート : 判断 520"/>
        <xdr:cNvSpPr/>
      </xdr:nvSpPr>
      <xdr:spPr>
        <a:xfrm>
          <a:off x="15430500" y="614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68196</xdr:rowOff>
    </xdr:from>
    <xdr:ext cx="534377" cy="259045"/>
    <xdr:sp macro="" textlink="">
      <xdr:nvSpPr>
        <xdr:cNvPr id="522" name="テキスト ボックス 521"/>
        <xdr:cNvSpPr txBox="1"/>
      </xdr:nvSpPr>
      <xdr:spPr>
        <a:xfrm>
          <a:off x="15214111" y="6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34590</xdr:rowOff>
    </xdr:from>
    <xdr:to>
      <xdr:col>21</xdr:col>
      <xdr:colOff>161925</xdr:colOff>
      <xdr:row>35</xdr:row>
      <xdr:rowOff>5397</xdr:rowOff>
    </xdr:to>
    <xdr:cxnSp macro="">
      <xdr:nvCxnSpPr>
        <xdr:cNvPr id="523" name="直線コネクタ 522"/>
        <xdr:cNvCxnSpPr/>
      </xdr:nvCxnSpPr>
      <xdr:spPr>
        <a:xfrm flipV="1">
          <a:off x="13703300" y="5178090"/>
          <a:ext cx="889000" cy="8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37282</xdr:rowOff>
    </xdr:from>
    <xdr:to>
      <xdr:col>21</xdr:col>
      <xdr:colOff>212725</xdr:colOff>
      <xdr:row>36</xdr:row>
      <xdr:rowOff>138882</xdr:rowOff>
    </xdr:to>
    <xdr:sp macro="" textlink="">
      <xdr:nvSpPr>
        <xdr:cNvPr id="524" name="フローチャート : 判断 523"/>
        <xdr:cNvSpPr/>
      </xdr:nvSpPr>
      <xdr:spPr>
        <a:xfrm>
          <a:off x="14541500" y="620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130009</xdr:rowOff>
    </xdr:from>
    <xdr:ext cx="534377" cy="259045"/>
    <xdr:sp macro="" textlink="">
      <xdr:nvSpPr>
        <xdr:cNvPr id="525" name="テキスト ボックス 524"/>
        <xdr:cNvSpPr txBox="1"/>
      </xdr:nvSpPr>
      <xdr:spPr>
        <a:xfrm>
          <a:off x="14325111" y="63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5397</xdr:rowOff>
    </xdr:from>
    <xdr:to>
      <xdr:col>19</xdr:col>
      <xdr:colOff>644525</xdr:colOff>
      <xdr:row>36</xdr:row>
      <xdr:rowOff>13513</xdr:rowOff>
    </xdr:to>
    <xdr:cxnSp macro="">
      <xdr:nvCxnSpPr>
        <xdr:cNvPr id="526" name="直線コネクタ 525"/>
        <xdr:cNvCxnSpPr/>
      </xdr:nvCxnSpPr>
      <xdr:spPr>
        <a:xfrm flipV="1">
          <a:off x="12814300" y="6006147"/>
          <a:ext cx="889000" cy="1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51478</xdr:rowOff>
    </xdr:from>
    <xdr:to>
      <xdr:col>20</xdr:col>
      <xdr:colOff>9525</xdr:colOff>
      <xdr:row>36</xdr:row>
      <xdr:rowOff>153078</xdr:rowOff>
    </xdr:to>
    <xdr:sp macro="" textlink="">
      <xdr:nvSpPr>
        <xdr:cNvPr id="527" name="フローチャート : 判断 526"/>
        <xdr:cNvSpPr/>
      </xdr:nvSpPr>
      <xdr:spPr>
        <a:xfrm>
          <a:off x="13652500" y="622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144205</xdr:rowOff>
    </xdr:from>
    <xdr:ext cx="534377" cy="259045"/>
    <xdr:sp macro="" textlink="">
      <xdr:nvSpPr>
        <xdr:cNvPr id="528" name="テキスト ボックス 527"/>
        <xdr:cNvSpPr txBox="1"/>
      </xdr:nvSpPr>
      <xdr:spPr>
        <a:xfrm>
          <a:off x="13436111" y="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69812</xdr:rowOff>
    </xdr:from>
    <xdr:to>
      <xdr:col>18</xdr:col>
      <xdr:colOff>492125</xdr:colOff>
      <xdr:row>36</xdr:row>
      <xdr:rowOff>171412</xdr:rowOff>
    </xdr:to>
    <xdr:sp macro="" textlink="">
      <xdr:nvSpPr>
        <xdr:cNvPr id="529" name="フローチャート : 判断 528"/>
        <xdr:cNvSpPr/>
      </xdr:nvSpPr>
      <xdr:spPr>
        <a:xfrm>
          <a:off x="127635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162539</xdr:rowOff>
    </xdr:from>
    <xdr:ext cx="534377" cy="259045"/>
    <xdr:sp macro="" textlink="">
      <xdr:nvSpPr>
        <xdr:cNvPr id="530" name="テキスト ボックス 529"/>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69446</xdr:rowOff>
    </xdr:from>
    <xdr:to>
      <xdr:col>23</xdr:col>
      <xdr:colOff>568325</xdr:colOff>
      <xdr:row>35</xdr:row>
      <xdr:rowOff>171046</xdr:rowOff>
    </xdr:to>
    <xdr:sp macro="" textlink="">
      <xdr:nvSpPr>
        <xdr:cNvPr id="536" name="円/楕円 535"/>
        <xdr:cNvSpPr/>
      </xdr:nvSpPr>
      <xdr:spPr>
        <a:xfrm>
          <a:off x="16268700" y="6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92323</xdr:rowOff>
    </xdr:from>
    <xdr:ext cx="534377" cy="259045"/>
    <xdr:sp macro="" textlink="">
      <xdr:nvSpPr>
        <xdr:cNvPr id="537" name="消防費該当値テキスト"/>
        <xdr:cNvSpPr txBox="1"/>
      </xdr:nvSpPr>
      <xdr:spPr>
        <a:xfrm>
          <a:off x="16370300" y="59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99576</xdr:rowOff>
    </xdr:from>
    <xdr:to>
      <xdr:col>22</xdr:col>
      <xdr:colOff>415925</xdr:colOff>
      <xdr:row>35</xdr:row>
      <xdr:rowOff>29726</xdr:rowOff>
    </xdr:to>
    <xdr:sp macro="" textlink="">
      <xdr:nvSpPr>
        <xdr:cNvPr id="538" name="円/楕円 537"/>
        <xdr:cNvSpPr/>
      </xdr:nvSpPr>
      <xdr:spPr>
        <a:xfrm>
          <a:off x="15430500" y="59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46253</xdr:rowOff>
    </xdr:from>
    <xdr:ext cx="534377" cy="259045"/>
    <xdr:sp macro="" textlink="">
      <xdr:nvSpPr>
        <xdr:cNvPr id="539" name="テキスト ボックス 538"/>
        <xdr:cNvSpPr txBox="1"/>
      </xdr:nvSpPr>
      <xdr:spPr>
        <a:xfrm>
          <a:off x="15214111" y="57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29,533</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155240</xdr:rowOff>
    </xdr:from>
    <xdr:to>
      <xdr:col>21</xdr:col>
      <xdr:colOff>212725</xdr:colOff>
      <xdr:row>30</xdr:row>
      <xdr:rowOff>85390</xdr:rowOff>
    </xdr:to>
    <xdr:sp macro="" textlink="">
      <xdr:nvSpPr>
        <xdr:cNvPr id="540" name="円/楕円 539"/>
        <xdr:cNvSpPr/>
      </xdr:nvSpPr>
      <xdr:spPr>
        <a:xfrm>
          <a:off x="14541500" y="51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101917</xdr:rowOff>
    </xdr:from>
    <xdr:ext cx="534377" cy="259045"/>
    <xdr:sp macro="" textlink="">
      <xdr:nvSpPr>
        <xdr:cNvPr id="541" name="テキスト ボックス 540"/>
        <xdr:cNvSpPr txBox="1"/>
      </xdr:nvSpPr>
      <xdr:spPr>
        <a:xfrm>
          <a:off x="14325111" y="49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126047</xdr:rowOff>
    </xdr:from>
    <xdr:to>
      <xdr:col>20</xdr:col>
      <xdr:colOff>9525</xdr:colOff>
      <xdr:row>35</xdr:row>
      <xdr:rowOff>56197</xdr:rowOff>
    </xdr:to>
    <xdr:sp macro="" textlink="">
      <xdr:nvSpPr>
        <xdr:cNvPr id="542" name="円/楕円 541"/>
        <xdr:cNvSpPr/>
      </xdr:nvSpPr>
      <xdr:spPr>
        <a:xfrm>
          <a:off x="13652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72724</xdr:rowOff>
    </xdr:from>
    <xdr:ext cx="534377" cy="259045"/>
    <xdr:sp macro="" textlink="">
      <xdr:nvSpPr>
        <xdr:cNvPr id="543" name="テキスト ボックス 542"/>
        <xdr:cNvSpPr txBox="1"/>
      </xdr:nvSpPr>
      <xdr:spPr>
        <a:xfrm>
          <a:off x="13436111" y="57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134163</xdr:rowOff>
    </xdr:from>
    <xdr:to>
      <xdr:col>18</xdr:col>
      <xdr:colOff>492125</xdr:colOff>
      <xdr:row>36</xdr:row>
      <xdr:rowOff>64313</xdr:rowOff>
    </xdr:to>
    <xdr:sp macro="" textlink="">
      <xdr:nvSpPr>
        <xdr:cNvPr id="544" name="円/楕円 543"/>
        <xdr:cNvSpPr/>
      </xdr:nvSpPr>
      <xdr:spPr>
        <a:xfrm>
          <a:off x="12763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80840</xdr:rowOff>
    </xdr:from>
    <xdr:ext cx="534377" cy="259045"/>
    <xdr:sp macro="" textlink="">
      <xdr:nvSpPr>
        <xdr:cNvPr id="545" name="テキスト ボックス 544"/>
        <xdr:cNvSpPr txBox="1"/>
      </xdr:nvSpPr>
      <xdr:spPr>
        <a:xfrm>
          <a:off x="12547111" y="59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0" name="直線コネクタ 569"/>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1"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2" name="直線コネクタ 571"/>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3"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4" name="直線コネクタ 573"/>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160693</xdr:rowOff>
    </xdr:from>
    <xdr:to>
      <xdr:col>23</xdr:col>
      <xdr:colOff>517525</xdr:colOff>
      <xdr:row>55</xdr:row>
      <xdr:rowOff>163855</xdr:rowOff>
    </xdr:to>
    <xdr:cxnSp macro="">
      <xdr:nvCxnSpPr>
        <xdr:cNvPr id="575" name="直線コネクタ 574"/>
        <xdr:cNvCxnSpPr/>
      </xdr:nvCxnSpPr>
      <xdr:spPr>
        <a:xfrm flipV="1">
          <a:off x="15481300" y="9590443"/>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6"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7" name="フローチャート : 判断 576"/>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103600</xdr:rowOff>
    </xdr:from>
    <xdr:to>
      <xdr:col>22</xdr:col>
      <xdr:colOff>365125</xdr:colOff>
      <xdr:row>55</xdr:row>
      <xdr:rowOff>163855</xdr:rowOff>
    </xdr:to>
    <xdr:cxnSp macro="">
      <xdr:nvCxnSpPr>
        <xdr:cNvPr id="578" name="直線コネクタ 577"/>
        <xdr:cNvCxnSpPr/>
      </xdr:nvCxnSpPr>
      <xdr:spPr>
        <a:xfrm>
          <a:off x="14592300" y="9361900"/>
          <a:ext cx="889000" cy="2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79" name="フローチャート : 判断 578"/>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0" name="テキスト ボックス 579"/>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124269</xdr:rowOff>
    </xdr:from>
    <xdr:to>
      <xdr:col>21</xdr:col>
      <xdr:colOff>161925</xdr:colOff>
      <xdr:row>54</xdr:row>
      <xdr:rowOff>103600</xdr:rowOff>
    </xdr:to>
    <xdr:cxnSp macro="">
      <xdr:nvCxnSpPr>
        <xdr:cNvPr id="581" name="直線コネクタ 580"/>
        <xdr:cNvCxnSpPr/>
      </xdr:nvCxnSpPr>
      <xdr:spPr>
        <a:xfrm>
          <a:off x="13703300" y="9211119"/>
          <a:ext cx="889000" cy="1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2" name="フローチャート : 判断 581"/>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3" name="テキスト ボックス 582"/>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124269</xdr:rowOff>
    </xdr:from>
    <xdr:to>
      <xdr:col>19</xdr:col>
      <xdr:colOff>644525</xdr:colOff>
      <xdr:row>54</xdr:row>
      <xdr:rowOff>3359</xdr:rowOff>
    </xdr:to>
    <xdr:cxnSp macro="">
      <xdr:nvCxnSpPr>
        <xdr:cNvPr id="584" name="直線コネクタ 583"/>
        <xdr:cNvCxnSpPr/>
      </xdr:nvCxnSpPr>
      <xdr:spPr>
        <a:xfrm flipV="1">
          <a:off x="12814300" y="9211119"/>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5" name="フローチャート : 判断 584"/>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6" name="テキスト ボックス 585"/>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7" name="フローチャート : 判断 586"/>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8" name="テキスト ボックス 587"/>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109893</xdr:rowOff>
    </xdr:from>
    <xdr:to>
      <xdr:col>23</xdr:col>
      <xdr:colOff>568325</xdr:colOff>
      <xdr:row>56</xdr:row>
      <xdr:rowOff>40043</xdr:rowOff>
    </xdr:to>
    <xdr:sp macro="" textlink="">
      <xdr:nvSpPr>
        <xdr:cNvPr id="594" name="円/楕円 593"/>
        <xdr:cNvSpPr/>
      </xdr:nvSpPr>
      <xdr:spPr>
        <a:xfrm>
          <a:off x="162687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132770</xdr:rowOff>
    </xdr:from>
    <xdr:ext cx="534377" cy="259045"/>
    <xdr:sp macro="" textlink="">
      <xdr:nvSpPr>
        <xdr:cNvPr id="595" name="教育費該当値テキスト"/>
        <xdr:cNvSpPr txBox="1"/>
      </xdr:nvSpPr>
      <xdr:spPr>
        <a:xfrm>
          <a:off x="16370300" y="93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113055</xdr:rowOff>
    </xdr:from>
    <xdr:to>
      <xdr:col>22</xdr:col>
      <xdr:colOff>415925</xdr:colOff>
      <xdr:row>56</xdr:row>
      <xdr:rowOff>43205</xdr:rowOff>
    </xdr:to>
    <xdr:sp macro="" textlink="">
      <xdr:nvSpPr>
        <xdr:cNvPr id="596" name="円/楕円 595"/>
        <xdr:cNvSpPr/>
      </xdr:nvSpPr>
      <xdr:spPr>
        <a:xfrm>
          <a:off x="15430500" y="9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34332</xdr:rowOff>
    </xdr:from>
    <xdr:ext cx="534377" cy="259045"/>
    <xdr:sp macro="" textlink="">
      <xdr:nvSpPr>
        <xdr:cNvPr id="597" name="テキスト ボックス 596"/>
        <xdr:cNvSpPr txBox="1"/>
      </xdr:nvSpPr>
      <xdr:spPr>
        <a:xfrm>
          <a:off x="15214111" y="96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52800</xdr:rowOff>
    </xdr:from>
    <xdr:to>
      <xdr:col>21</xdr:col>
      <xdr:colOff>212725</xdr:colOff>
      <xdr:row>54</xdr:row>
      <xdr:rowOff>154400</xdr:rowOff>
    </xdr:to>
    <xdr:sp macro="" textlink="">
      <xdr:nvSpPr>
        <xdr:cNvPr id="598" name="円/楕円 597"/>
        <xdr:cNvSpPr/>
      </xdr:nvSpPr>
      <xdr:spPr>
        <a:xfrm>
          <a:off x="14541500" y="9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170927</xdr:rowOff>
    </xdr:from>
    <xdr:ext cx="534377" cy="259045"/>
    <xdr:sp macro="" textlink="">
      <xdr:nvSpPr>
        <xdr:cNvPr id="599" name="テキスト ボックス 598"/>
        <xdr:cNvSpPr txBox="1"/>
      </xdr:nvSpPr>
      <xdr:spPr>
        <a:xfrm>
          <a:off x="14325111" y="90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73469</xdr:rowOff>
    </xdr:from>
    <xdr:to>
      <xdr:col>20</xdr:col>
      <xdr:colOff>9525</xdr:colOff>
      <xdr:row>54</xdr:row>
      <xdr:rowOff>3619</xdr:rowOff>
    </xdr:to>
    <xdr:sp macro="" textlink="">
      <xdr:nvSpPr>
        <xdr:cNvPr id="600" name="円/楕円 599"/>
        <xdr:cNvSpPr/>
      </xdr:nvSpPr>
      <xdr:spPr>
        <a:xfrm>
          <a:off x="13652500" y="9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20146</xdr:rowOff>
    </xdr:from>
    <xdr:ext cx="534377" cy="259045"/>
    <xdr:sp macro="" textlink="">
      <xdr:nvSpPr>
        <xdr:cNvPr id="601" name="テキスト ボックス 600"/>
        <xdr:cNvSpPr txBox="1"/>
      </xdr:nvSpPr>
      <xdr:spPr>
        <a:xfrm>
          <a:off x="13436111" y="8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124009</xdr:rowOff>
    </xdr:from>
    <xdr:to>
      <xdr:col>18</xdr:col>
      <xdr:colOff>492125</xdr:colOff>
      <xdr:row>54</xdr:row>
      <xdr:rowOff>54159</xdr:rowOff>
    </xdr:to>
    <xdr:sp macro="" textlink="">
      <xdr:nvSpPr>
        <xdr:cNvPr id="602" name="円/楕円 601"/>
        <xdr:cNvSpPr/>
      </xdr:nvSpPr>
      <xdr:spPr>
        <a:xfrm>
          <a:off x="12763500" y="92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70686</xdr:rowOff>
    </xdr:from>
    <xdr:ext cx="534377" cy="259045"/>
    <xdr:sp macro="" textlink="">
      <xdr:nvSpPr>
        <xdr:cNvPr id="603" name="テキスト ボックス 602"/>
        <xdr:cNvSpPr txBox="1"/>
      </xdr:nvSpPr>
      <xdr:spPr>
        <a:xfrm>
          <a:off x="12547111" y="89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5" name="直線コネクタ 624"/>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8"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29" name="直線コネクタ 628"/>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167041</xdr:rowOff>
    </xdr:from>
    <xdr:to>
      <xdr:col>23</xdr:col>
      <xdr:colOff>517525</xdr:colOff>
      <xdr:row>78</xdr:row>
      <xdr:rowOff>4483</xdr:rowOff>
    </xdr:to>
    <xdr:cxnSp macro="">
      <xdr:nvCxnSpPr>
        <xdr:cNvPr id="630" name="直線コネクタ 629"/>
        <xdr:cNvCxnSpPr/>
      </xdr:nvCxnSpPr>
      <xdr:spPr>
        <a:xfrm>
          <a:off x="15481300" y="13368691"/>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1"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2" name="フローチャート : 判断 631"/>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100952</xdr:rowOff>
    </xdr:from>
    <xdr:to>
      <xdr:col>22</xdr:col>
      <xdr:colOff>365125</xdr:colOff>
      <xdr:row>77</xdr:row>
      <xdr:rowOff>167041</xdr:rowOff>
    </xdr:to>
    <xdr:cxnSp macro="">
      <xdr:nvCxnSpPr>
        <xdr:cNvPr id="633" name="直線コネクタ 632"/>
        <xdr:cNvCxnSpPr/>
      </xdr:nvCxnSpPr>
      <xdr:spPr>
        <a:xfrm>
          <a:off x="14592300" y="13302602"/>
          <a:ext cx="8890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4" name="フローチャート : 判断 633"/>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35" name="テキスト ボックス 634"/>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100952</xdr:rowOff>
    </xdr:from>
    <xdr:to>
      <xdr:col>21</xdr:col>
      <xdr:colOff>161925</xdr:colOff>
      <xdr:row>78</xdr:row>
      <xdr:rowOff>7569</xdr:rowOff>
    </xdr:to>
    <xdr:cxnSp macro="">
      <xdr:nvCxnSpPr>
        <xdr:cNvPr id="636" name="直線コネクタ 635"/>
        <xdr:cNvCxnSpPr/>
      </xdr:nvCxnSpPr>
      <xdr:spPr>
        <a:xfrm flipV="1">
          <a:off x="13703300" y="13302602"/>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7" name="フローチャート : 判断 636"/>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8" name="テキスト ボックス 637"/>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142855</xdr:rowOff>
    </xdr:from>
    <xdr:to>
      <xdr:col>19</xdr:col>
      <xdr:colOff>644525</xdr:colOff>
      <xdr:row>78</xdr:row>
      <xdr:rowOff>7569</xdr:rowOff>
    </xdr:to>
    <xdr:cxnSp macro="">
      <xdr:nvCxnSpPr>
        <xdr:cNvPr id="639" name="直線コネクタ 638"/>
        <xdr:cNvCxnSpPr/>
      </xdr:nvCxnSpPr>
      <xdr:spPr>
        <a:xfrm>
          <a:off x="12814300" y="13173055"/>
          <a:ext cx="889000" cy="2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0" name="フローチャート : 判断 639"/>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1" name="テキスト ボックス 640"/>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2" name="フローチャート : 判断 641"/>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3" name="テキスト ボックス 642"/>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125133</xdr:rowOff>
    </xdr:from>
    <xdr:to>
      <xdr:col>23</xdr:col>
      <xdr:colOff>568325</xdr:colOff>
      <xdr:row>78</xdr:row>
      <xdr:rowOff>55283</xdr:rowOff>
    </xdr:to>
    <xdr:sp macro="" textlink="">
      <xdr:nvSpPr>
        <xdr:cNvPr id="649" name="円/楕円 648"/>
        <xdr:cNvSpPr/>
      </xdr:nvSpPr>
      <xdr:spPr>
        <a:xfrm>
          <a:off x="162687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148010</xdr:rowOff>
    </xdr:from>
    <xdr:ext cx="469744" cy="259045"/>
    <xdr:sp macro="" textlink="">
      <xdr:nvSpPr>
        <xdr:cNvPr id="650" name="災害復旧費該当値テキスト"/>
        <xdr:cNvSpPr txBox="1"/>
      </xdr:nvSpPr>
      <xdr:spPr>
        <a:xfrm>
          <a:off x="16370300" y="131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116241</xdr:rowOff>
    </xdr:from>
    <xdr:to>
      <xdr:col>22</xdr:col>
      <xdr:colOff>415925</xdr:colOff>
      <xdr:row>78</xdr:row>
      <xdr:rowOff>46391</xdr:rowOff>
    </xdr:to>
    <xdr:sp macro="" textlink="">
      <xdr:nvSpPr>
        <xdr:cNvPr id="651" name="円/楕円 650"/>
        <xdr:cNvSpPr/>
      </xdr:nvSpPr>
      <xdr:spPr>
        <a:xfrm>
          <a:off x="15430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62918</xdr:rowOff>
    </xdr:from>
    <xdr:ext cx="469744" cy="259045"/>
    <xdr:sp macro="" textlink="">
      <xdr:nvSpPr>
        <xdr:cNvPr id="652" name="テキスト ボックス 651"/>
        <xdr:cNvSpPr txBox="1"/>
      </xdr:nvSpPr>
      <xdr:spPr>
        <a:xfrm>
          <a:off x="15246427" y="130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50152</xdr:rowOff>
    </xdr:from>
    <xdr:to>
      <xdr:col>21</xdr:col>
      <xdr:colOff>212725</xdr:colOff>
      <xdr:row>77</xdr:row>
      <xdr:rowOff>151752</xdr:rowOff>
    </xdr:to>
    <xdr:sp macro="" textlink="">
      <xdr:nvSpPr>
        <xdr:cNvPr id="653" name="円/楕円 652"/>
        <xdr:cNvSpPr/>
      </xdr:nvSpPr>
      <xdr:spPr>
        <a:xfrm>
          <a:off x="14541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168279</xdr:rowOff>
    </xdr:from>
    <xdr:ext cx="469744" cy="259045"/>
    <xdr:sp macro="" textlink="">
      <xdr:nvSpPr>
        <xdr:cNvPr id="654" name="テキスト ボックス 653"/>
        <xdr:cNvSpPr txBox="1"/>
      </xdr:nvSpPr>
      <xdr:spPr>
        <a:xfrm>
          <a:off x="14357427" y="13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128219</xdr:rowOff>
    </xdr:from>
    <xdr:to>
      <xdr:col>20</xdr:col>
      <xdr:colOff>9525</xdr:colOff>
      <xdr:row>78</xdr:row>
      <xdr:rowOff>58369</xdr:rowOff>
    </xdr:to>
    <xdr:sp macro="" textlink="">
      <xdr:nvSpPr>
        <xdr:cNvPr id="655" name="円/楕円 654"/>
        <xdr:cNvSpPr/>
      </xdr:nvSpPr>
      <xdr:spPr>
        <a:xfrm>
          <a:off x="13652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74896</xdr:rowOff>
    </xdr:from>
    <xdr:ext cx="469744" cy="259045"/>
    <xdr:sp macro="" textlink="">
      <xdr:nvSpPr>
        <xdr:cNvPr id="656" name="テキスト ボックス 655"/>
        <xdr:cNvSpPr txBox="1"/>
      </xdr:nvSpPr>
      <xdr:spPr>
        <a:xfrm>
          <a:off x="13468427" y="131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92055</xdr:rowOff>
    </xdr:from>
    <xdr:to>
      <xdr:col>18</xdr:col>
      <xdr:colOff>492125</xdr:colOff>
      <xdr:row>77</xdr:row>
      <xdr:rowOff>22205</xdr:rowOff>
    </xdr:to>
    <xdr:sp macro="" textlink="">
      <xdr:nvSpPr>
        <xdr:cNvPr id="657" name="円/楕円 656"/>
        <xdr:cNvSpPr/>
      </xdr:nvSpPr>
      <xdr:spPr>
        <a:xfrm>
          <a:off x="12763500" y="131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38732</xdr:rowOff>
    </xdr:from>
    <xdr:ext cx="534377" cy="259045"/>
    <xdr:sp macro="" textlink="">
      <xdr:nvSpPr>
        <xdr:cNvPr id="658" name="テキスト ボックス 657"/>
        <xdr:cNvSpPr txBox="1"/>
      </xdr:nvSpPr>
      <xdr:spPr>
        <a:xfrm>
          <a:off x="12547111" y="128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2" name="直線コネクタ 681"/>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3"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4" name="直線コネクタ 683"/>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5"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6" name="直線コネクタ 685"/>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42520</xdr:rowOff>
    </xdr:from>
    <xdr:to>
      <xdr:col>23</xdr:col>
      <xdr:colOff>517525</xdr:colOff>
      <xdr:row>93</xdr:row>
      <xdr:rowOff>71501</xdr:rowOff>
    </xdr:to>
    <xdr:cxnSp macro="">
      <xdr:nvCxnSpPr>
        <xdr:cNvPr id="687" name="直線コネクタ 686"/>
        <xdr:cNvCxnSpPr/>
      </xdr:nvCxnSpPr>
      <xdr:spPr>
        <a:xfrm>
          <a:off x="15481300" y="15987370"/>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8"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89" name="フローチャート : 判断 688"/>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19686</xdr:rowOff>
    </xdr:from>
    <xdr:to>
      <xdr:col>22</xdr:col>
      <xdr:colOff>365125</xdr:colOff>
      <xdr:row>93</xdr:row>
      <xdr:rowOff>42520</xdr:rowOff>
    </xdr:to>
    <xdr:cxnSp macro="">
      <xdr:nvCxnSpPr>
        <xdr:cNvPr id="690" name="直線コネクタ 689"/>
        <xdr:cNvCxnSpPr/>
      </xdr:nvCxnSpPr>
      <xdr:spPr>
        <a:xfrm>
          <a:off x="14592300" y="15621636"/>
          <a:ext cx="8890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1" name="フローチャート : 判断 690"/>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2" name="テキスト ボックス 691"/>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19686</xdr:rowOff>
    </xdr:from>
    <xdr:to>
      <xdr:col>21</xdr:col>
      <xdr:colOff>161925</xdr:colOff>
      <xdr:row>91</xdr:row>
      <xdr:rowOff>117818</xdr:rowOff>
    </xdr:to>
    <xdr:cxnSp macro="">
      <xdr:nvCxnSpPr>
        <xdr:cNvPr id="693" name="直線コネクタ 692"/>
        <xdr:cNvCxnSpPr/>
      </xdr:nvCxnSpPr>
      <xdr:spPr>
        <a:xfrm flipV="1">
          <a:off x="13703300" y="15621636"/>
          <a:ext cx="8890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4" name="フローチャート : 判断 693"/>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5" name="テキスト ボックス 694"/>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64325</xdr:rowOff>
    </xdr:from>
    <xdr:to>
      <xdr:col>19</xdr:col>
      <xdr:colOff>644525</xdr:colOff>
      <xdr:row>91</xdr:row>
      <xdr:rowOff>117818</xdr:rowOff>
    </xdr:to>
    <xdr:cxnSp macro="">
      <xdr:nvCxnSpPr>
        <xdr:cNvPr id="696" name="直線コネクタ 695"/>
        <xdr:cNvCxnSpPr/>
      </xdr:nvCxnSpPr>
      <xdr:spPr>
        <a:xfrm>
          <a:off x="12814300" y="15666275"/>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7" name="フローチャート : 判断 696"/>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8" name="テキスト ボックス 697"/>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699" name="フローチャート : 判断 698"/>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0" name="テキスト ボックス 699"/>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20701</xdr:rowOff>
    </xdr:from>
    <xdr:to>
      <xdr:col>23</xdr:col>
      <xdr:colOff>568325</xdr:colOff>
      <xdr:row>93</xdr:row>
      <xdr:rowOff>122301</xdr:rowOff>
    </xdr:to>
    <xdr:sp macro="" textlink="">
      <xdr:nvSpPr>
        <xdr:cNvPr id="706" name="円/楕円 705"/>
        <xdr:cNvSpPr/>
      </xdr:nvSpPr>
      <xdr:spPr>
        <a:xfrm>
          <a:off x="16268700" y="159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43578</xdr:rowOff>
    </xdr:from>
    <xdr:ext cx="534377" cy="259045"/>
    <xdr:sp macro="" textlink="">
      <xdr:nvSpPr>
        <xdr:cNvPr id="707" name="公債費該当値テキスト"/>
        <xdr:cNvSpPr txBox="1"/>
      </xdr:nvSpPr>
      <xdr:spPr>
        <a:xfrm>
          <a:off x="16370300" y="15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163170</xdr:rowOff>
    </xdr:from>
    <xdr:to>
      <xdr:col>22</xdr:col>
      <xdr:colOff>415925</xdr:colOff>
      <xdr:row>93</xdr:row>
      <xdr:rowOff>93320</xdr:rowOff>
    </xdr:to>
    <xdr:sp macro="" textlink="">
      <xdr:nvSpPr>
        <xdr:cNvPr id="708" name="円/楕円 707"/>
        <xdr:cNvSpPr/>
      </xdr:nvSpPr>
      <xdr:spPr>
        <a:xfrm>
          <a:off x="154305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109847</xdr:rowOff>
    </xdr:from>
    <xdr:ext cx="534377" cy="259045"/>
    <xdr:sp macro="" textlink="">
      <xdr:nvSpPr>
        <xdr:cNvPr id="709" name="テキスト ボックス 708"/>
        <xdr:cNvSpPr txBox="1"/>
      </xdr:nvSpPr>
      <xdr:spPr>
        <a:xfrm>
          <a:off x="15214111" y="157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140336</xdr:rowOff>
    </xdr:from>
    <xdr:to>
      <xdr:col>21</xdr:col>
      <xdr:colOff>212725</xdr:colOff>
      <xdr:row>91</xdr:row>
      <xdr:rowOff>70486</xdr:rowOff>
    </xdr:to>
    <xdr:sp macro="" textlink="">
      <xdr:nvSpPr>
        <xdr:cNvPr id="710" name="円/楕円 709"/>
        <xdr:cNvSpPr/>
      </xdr:nvSpPr>
      <xdr:spPr>
        <a:xfrm>
          <a:off x="14541500" y="15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87013</xdr:rowOff>
    </xdr:from>
    <xdr:ext cx="599010" cy="259045"/>
    <xdr:sp macro="" textlink="">
      <xdr:nvSpPr>
        <xdr:cNvPr id="711" name="テキスト ボックス 710"/>
        <xdr:cNvSpPr txBox="1"/>
      </xdr:nvSpPr>
      <xdr:spPr>
        <a:xfrm>
          <a:off x="14292794" y="153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67018</xdr:rowOff>
    </xdr:from>
    <xdr:to>
      <xdr:col>20</xdr:col>
      <xdr:colOff>9525</xdr:colOff>
      <xdr:row>91</xdr:row>
      <xdr:rowOff>168618</xdr:rowOff>
    </xdr:to>
    <xdr:sp macro="" textlink="">
      <xdr:nvSpPr>
        <xdr:cNvPr id="712" name="円/楕円 711"/>
        <xdr:cNvSpPr/>
      </xdr:nvSpPr>
      <xdr:spPr>
        <a:xfrm>
          <a:off x="13652500" y="156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13695</xdr:rowOff>
    </xdr:from>
    <xdr:ext cx="599010" cy="259045"/>
    <xdr:sp macro="" textlink="">
      <xdr:nvSpPr>
        <xdr:cNvPr id="713" name="テキスト ボックス 712"/>
        <xdr:cNvSpPr txBox="1"/>
      </xdr:nvSpPr>
      <xdr:spPr>
        <a:xfrm>
          <a:off x="13403794" y="154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13525</xdr:rowOff>
    </xdr:from>
    <xdr:to>
      <xdr:col>18</xdr:col>
      <xdr:colOff>492125</xdr:colOff>
      <xdr:row>91</xdr:row>
      <xdr:rowOff>115125</xdr:rowOff>
    </xdr:to>
    <xdr:sp macro="" textlink="">
      <xdr:nvSpPr>
        <xdr:cNvPr id="714" name="円/楕円 713"/>
        <xdr:cNvSpPr/>
      </xdr:nvSpPr>
      <xdr:spPr>
        <a:xfrm>
          <a:off x="12763500" y="15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131652</xdr:rowOff>
    </xdr:from>
    <xdr:ext cx="599010" cy="259045"/>
    <xdr:sp macro="" textlink="">
      <xdr:nvSpPr>
        <xdr:cNvPr id="715" name="テキスト ボックス 714"/>
        <xdr:cNvSpPr txBox="1"/>
      </xdr:nvSpPr>
      <xdr:spPr>
        <a:xfrm>
          <a:off x="12514794" y="1539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39" name="直線コネクタ 738"/>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0"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2"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3" name="直線コネクタ 742"/>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32448</xdr:rowOff>
    </xdr:from>
    <xdr:to>
      <xdr:col>32</xdr:col>
      <xdr:colOff>187325</xdr:colOff>
      <xdr:row>39</xdr:row>
      <xdr:rowOff>34163</xdr:rowOff>
    </xdr:to>
    <xdr:cxnSp macro="">
      <xdr:nvCxnSpPr>
        <xdr:cNvPr id="744" name="直線コネクタ 743"/>
        <xdr:cNvCxnSpPr/>
      </xdr:nvCxnSpPr>
      <xdr:spPr>
        <a:xfrm>
          <a:off x="21323300" y="671899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5"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6" name="フローチャート : 判断 745"/>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52451</xdr:rowOff>
    </xdr:from>
    <xdr:to>
      <xdr:col>31</xdr:col>
      <xdr:colOff>34925</xdr:colOff>
      <xdr:row>39</xdr:row>
      <xdr:rowOff>32448</xdr:rowOff>
    </xdr:to>
    <xdr:cxnSp macro="">
      <xdr:nvCxnSpPr>
        <xdr:cNvPr id="747" name="直線コネクタ 746"/>
        <xdr:cNvCxnSpPr/>
      </xdr:nvCxnSpPr>
      <xdr:spPr>
        <a:xfrm>
          <a:off x="20434300" y="6567551"/>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8" name="フローチャート : 判断 747"/>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49" name="テキスト ボックス 748"/>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73406</xdr:rowOff>
    </xdr:from>
    <xdr:to>
      <xdr:col>29</xdr:col>
      <xdr:colOff>517525</xdr:colOff>
      <xdr:row>38</xdr:row>
      <xdr:rowOff>52451</xdr:rowOff>
    </xdr:to>
    <xdr:cxnSp macro="">
      <xdr:nvCxnSpPr>
        <xdr:cNvPr id="750" name="直線コネクタ 749"/>
        <xdr:cNvCxnSpPr/>
      </xdr:nvCxnSpPr>
      <xdr:spPr>
        <a:xfrm>
          <a:off x="19545300" y="6417056"/>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1" name="フローチャート : 判断 750"/>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58945</xdr:rowOff>
    </xdr:from>
    <xdr:ext cx="378565" cy="259045"/>
    <xdr:sp macro="" textlink="">
      <xdr:nvSpPr>
        <xdr:cNvPr id="752" name="テキスト ボックス 751"/>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73406</xdr:rowOff>
    </xdr:from>
    <xdr:to>
      <xdr:col>28</xdr:col>
      <xdr:colOff>314325</xdr:colOff>
      <xdr:row>39</xdr:row>
      <xdr:rowOff>15684</xdr:rowOff>
    </xdr:to>
    <xdr:cxnSp macro="">
      <xdr:nvCxnSpPr>
        <xdr:cNvPr id="753" name="直線コネクタ 752"/>
        <xdr:cNvCxnSpPr/>
      </xdr:nvCxnSpPr>
      <xdr:spPr>
        <a:xfrm flipV="1">
          <a:off x="18656300" y="6417056"/>
          <a:ext cx="8890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4" name="フローチャート : 判断 753"/>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5" name="テキスト ボックス 754"/>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6" name="フローチャート : 判断 755"/>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7" name="テキスト ボックス 756"/>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154813</xdr:rowOff>
    </xdr:from>
    <xdr:to>
      <xdr:col>32</xdr:col>
      <xdr:colOff>238125</xdr:colOff>
      <xdr:row>39</xdr:row>
      <xdr:rowOff>84963</xdr:rowOff>
    </xdr:to>
    <xdr:sp macro="" textlink="">
      <xdr:nvSpPr>
        <xdr:cNvPr id="763" name="円/楕円 762"/>
        <xdr:cNvSpPr/>
      </xdr:nvSpPr>
      <xdr:spPr>
        <a:xfrm>
          <a:off x="22110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313932" cy="259045"/>
    <xdr:sp macro="" textlink="">
      <xdr:nvSpPr>
        <xdr:cNvPr id="764" name="諸支出金該当値テキスト"/>
        <xdr:cNvSpPr txBox="1"/>
      </xdr:nvSpPr>
      <xdr:spPr>
        <a:xfrm>
          <a:off x="22212300" y="6621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153098</xdr:rowOff>
    </xdr:from>
    <xdr:to>
      <xdr:col>31</xdr:col>
      <xdr:colOff>85725</xdr:colOff>
      <xdr:row>39</xdr:row>
      <xdr:rowOff>83248</xdr:rowOff>
    </xdr:to>
    <xdr:sp macro="" textlink="">
      <xdr:nvSpPr>
        <xdr:cNvPr id="765" name="円/楕円 764"/>
        <xdr:cNvSpPr/>
      </xdr:nvSpPr>
      <xdr:spPr>
        <a:xfrm>
          <a:off x="21272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74375</xdr:rowOff>
    </xdr:from>
    <xdr:ext cx="313932" cy="259045"/>
    <xdr:sp macro="" textlink="">
      <xdr:nvSpPr>
        <xdr:cNvPr id="766" name="テキスト ボックス 765"/>
        <xdr:cNvSpPr txBox="1"/>
      </xdr:nvSpPr>
      <xdr:spPr>
        <a:xfrm>
          <a:off x="21166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xdr:rowOff>
    </xdr:from>
    <xdr:to>
      <xdr:col>29</xdr:col>
      <xdr:colOff>568325</xdr:colOff>
      <xdr:row>38</xdr:row>
      <xdr:rowOff>103251</xdr:rowOff>
    </xdr:to>
    <xdr:sp macro="" textlink="">
      <xdr:nvSpPr>
        <xdr:cNvPr id="767" name="円/楕円 766"/>
        <xdr:cNvSpPr/>
      </xdr:nvSpPr>
      <xdr:spPr>
        <a:xfrm>
          <a:off x="20383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119778</xdr:rowOff>
    </xdr:from>
    <xdr:ext cx="378565" cy="259045"/>
    <xdr:sp macro="" textlink="">
      <xdr:nvSpPr>
        <xdr:cNvPr id="768" name="テキスト ボックス 767"/>
        <xdr:cNvSpPr txBox="1"/>
      </xdr:nvSpPr>
      <xdr:spPr>
        <a:xfrm>
          <a:off x="20245017" y="629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22606</xdr:rowOff>
    </xdr:from>
    <xdr:to>
      <xdr:col>28</xdr:col>
      <xdr:colOff>365125</xdr:colOff>
      <xdr:row>37</xdr:row>
      <xdr:rowOff>124206</xdr:rowOff>
    </xdr:to>
    <xdr:sp macro="" textlink="">
      <xdr:nvSpPr>
        <xdr:cNvPr id="769" name="円/楕円 768"/>
        <xdr:cNvSpPr/>
      </xdr:nvSpPr>
      <xdr:spPr>
        <a:xfrm>
          <a:off x="19494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140733</xdr:rowOff>
    </xdr:from>
    <xdr:ext cx="469744" cy="259045"/>
    <xdr:sp macro="" textlink="">
      <xdr:nvSpPr>
        <xdr:cNvPr id="770" name="テキスト ボックス 769"/>
        <xdr:cNvSpPr txBox="1"/>
      </xdr:nvSpPr>
      <xdr:spPr>
        <a:xfrm>
          <a:off x="19310427"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136334</xdr:rowOff>
    </xdr:from>
    <xdr:to>
      <xdr:col>27</xdr:col>
      <xdr:colOff>161925</xdr:colOff>
      <xdr:row>39</xdr:row>
      <xdr:rowOff>66484</xdr:rowOff>
    </xdr:to>
    <xdr:sp macro="" textlink="">
      <xdr:nvSpPr>
        <xdr:cNvPr id="771" name="円/楕円 770"/>
        <xdr:cNvSpPr/>
      </xdr:nvSpPr>
      <xdr:spPr>
        <a:xfrm>
          <a:off x="18605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57611</xdr:rowOff>
    </xdr:from>
    <xdr:ext cx="378565" cy="259045"/>
    <xdr:sp macro="" textlink="">
      <xdr:nvSpPr>
        <xdr:cNvPr id="772" name="テキスト ボックス 771"/>
        <xdr:cNvSpPr txBox="1"/>
      </xdr:nvSpPr>
      <xdr:spPr>
        <a:xfrm>
          <a:off x="18467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議会費</a:t>
          </a:r>
          <a:r>
            <a:rPr kumimoji="1" lang="ja-JP" altLang="en-US" sz="800">
              <a:solidFill>
                <a:schemeClr val="dk1"/>
              </a:solidFill>
              <a:effectLst/>
              <a:latin typeface="+mn-lt"/>
              <a:ea typeface="+mn-ea"/>
              <a:cs typeface="+mn-cs"/>
            </a:rPr>
            <a:t>の住民一人当たりのコスト</a:t>
          </a:r>
          <a:r>
            <a:rPr kumimoji="1" lang="ja-JP" altLang="ja-JP" sz="800">
              <a:solidFill>
                <a:schemeClr val="dk1"/>
              </a:solidFill>
              <a:effectLst/>
              <a:latin typeface="+mn-lt"/>
              <a:ea typeface="+mn-ea"/>
              <a:cs typeface="+mn-cs"/>
            </a:rPr>
            <a:t>は</a:t>
          </a:r>
          <a:r>
            <a:rPr kumimoji="1" lang="ja-JP" altLang="en-US" sz="800">
              <a:solidFill>
                <a:schemeClr val="dk1"/>
              </a:solidFill>
              <a:effectLst/>
              <a:latin typeface="+mn-lt"/>
              <a:ea typeface="+mn-ea"/>
              <a:cs typeface="+mn-cs"/>
            </a:rPr>
            <a:t>３，２９９円で</a:t>
          </a:r>
          <a:r>
            <a:rPr kumimoji="1" lang="ja-JP" altLang="ja-JP" sz="800">
              <a:solidFill>
                <a:schemeClr val="dk1"/>
              </a:solidFill>
              <a:effectLst/>
              <a:latin typeface="+mn-lt"/>
              <a:ea typeface="+mn-ea"/>
              <a:cs typeface="+mn-cs"/>
            </a:rPr>
            <a:t>、議員共済会負担金が</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となったことで平成</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　総務費</a:t>
          </a:r>
          <a:r>
            <a:rPr kumimoji="1" lang="ja-JP" altLang="en-US" sz="800">
              <a:solidFill>
                <a:schemeClr val="dk1"/>
              </a:solidFill>
              <a:effectLst/>
              <a:latin typeface="+mn-lt"/>
              <a:ea typeface="+mn-ea"/>
              <a:cs typeface="+mn-cs"/>
            </a:rPr>
            <a:t>の住民一人当たりのコストは９５，４５８円で、</a:t>
          </a:r>
          <a:r>
            <a:rPr kumimoji="1" lang="ja-JP" altLang="ja-JP" sz="800">
              <a:solidFill>
                <a:schemeClr val="dk1"/>
              </a:solidFill>
              <a:effectLst/>
              <a:latin typeface="+mn-lt"/>
              <a:ea typeface="+mn-ea"/>
              <a:cs typeface="+mn-cs"/>
            </a:rPr>
            <a:t>近年、各支所庁舎の建設等が継続されていることから、他団体より</a:t>
          </a:r>
          <a:r>
            <a:rPr kumimoji="1" lang="ja-JP" altLang="en-US" sz="800">
              <a:solidFill>
                <a:schemeClr val="dk1"/>
              </a:solidFill>
              <a:effectLst/>
              <a:latin typeface="+mn-lt"/>
              <a:ea typeface="+mn-ea"/>
              <a:cs typeface="+mn-cs"/>
            </a:rPr>
            <a:t>多く</a:t>
          </a:r>
          <a:r>
            <a:rPr kumimoji="1" lang="ja-JP" altLang="ja-JP" sz="800">
              <a:solidFill>
                <a:schemeClr val="dk1"/>
              </a:solidFill>
              <a:effectLst/>
              <a:latin typeface="+mn-lt"/>
              <a:ea typeface="+mn-ea"/>
              <a:cs typeface="+mn-cs"/>
            </a:rPr>
            <a:t>なっている。民生費</a:t>
          </a:r>
          <a:r>
            <a:rPr kumimoji="1" lang="ja-JP" altLang="en-US" sz="800">
              <a:solidFill>
                <a:schemeClr val="dk1"/>
              </a:solidFill>
              <a:effectLst/>
              <a:latin typeface="+mn-lt"/>
              <a:ea typeface="+mn-ea"/>
              <a:cs typeface="+mn-cs"/>
            </a:rPr>
            <a:t>の住民一人当たりのコストは１６８，８８５円で、臨時福祉給付金の給付等により</a:t>
          </a:r>
          <a:r>
            <a:rPr kumimoji="1" lang="ja-JP" altLang="ja-JP" sz="800">
              <a:solidFill>
                <a:schemeClr val="dk1"/>
              </a:solidFill>
              <a:effectLst/>
              <a:latin typeface="+mn-lt"/>
              <a:ea typeface="+mn-ea"/>
              <a:cs typeface="+mn-cs"/>
            </a:rPr>
            <a:t>他団体より</a:t>
          </a:r>
          <a:r>
            <a:rPr kumimoji="1" lang="ja-JP" altLang="en-US" sz="800">
              <a:solidFill>
                <a:schemeClr val="dk1"/>
              </a:solidFill>
              <a:effectLst/>
              <a:latin typeface="+mn-lt"/>
              <a:ea typeface="+mn-ea"/>
              <a:cs typeface="+mn-cs"/>
            </a:rPr>
            <a:t>多く</a:t>
          </a:r>
          <a:r>
            <a:rPr kumimoji="1" lang="ja-JP" altLang="ja-JP" sz="800">
              <a:solidFill>
                <a:schemeClr val="dk1"/>
              </a:solidFill>
              <a:effectLst/>
              <a:latin typeface="+mn-lt"/>
              <a:ea typeface="+mn-ea"/>
              <a:cs typeface="+mn-cs"/>
            </a:rPr>
            <a:t>なったが、他団体と同様、社会保障費の増加等により増大傾向となっている。</a:t>
          </a:r>
          <a:endParaRPr lang="ja-JP" altLang="ja-JP" sz="800">
            <a:effectLst/>
          </a:endParaRPr>
        </a:p>
        <a:p>
          <a:r>
            <a:rPr kumimoji="1" lang="ja-JP" altLang="ja-JP" sz="800">
              <a:solidFill>
                <a:schemeClr val="dk1"/>
              </a:solidFill>
              <a:effectLst/>
              <a:latin typeface="+mn-lt"/>
              <a:ea typeface="+mn-ea"/>
              <a:cs typeface="+mn-cs"/>
            </a:rPr>
            <a:t>　衛生費</a:t>
          </a:r>
          <a:r>
            <a:rPr kumimoji="1" lang="ja-JP" altLang="en-US" sz="800">
              <a:solidFill>
                <a:schemeClr val="dk1"/>
              </a:solidFill>
              <a:effectLst/>
              <a:latin typeface="+mn-lt"/>
              <a:ea typeface="+mn-ea"/>
              <a:cs typeface="+mn-cs"/>
            </a:rPr>
            <a:t>の住民一人当たりのコストは３４，６１９円で、広域市町村圏組合に対する分担金の減等により</a:t>
          </a:r>
          <a:r>
            <a:rPr kumimoji="1" lang="ja-JP" altLang="ja-JP" sz="800">
              <a:solidFill>
                <a:schemeClr val="dk1"/>
              </a:solidFill>
              <a:effectLst/>
              <a:latin typeface="+mn-lt"/>
              <a:ea typeface="+mn-ea"/>
              <a:cs typeface="+mn-cs"/>
            </a:rPr>
            <a:t>減となった。労働費</a:t>
          </a:r>
          <a:r>
            <a:rPr kumimoji="1" lang="ja-JP" altLang="en-US" sz="800">
              <a:solidFill>
                <a:schemeClr val="dk1"/>
              </a:solidFill>
              <a:effectLst/>
              <a:latin typeface="+mn-lt"/>
              <a:ea typeface="+mn-ea"/>
              <a:cs typeface="+mn-cs"/>
            </a:rPr>
            <a:t>の住民一人当たりのコストは１，６５８円で、</a:t>
          </a:r>
          <a:r>
            <a:rPr kumimoji="1" lang="ja-JP" altLang="ja-JP" sz="800">
              <a:solidFill>
                <a:schemeClr val="dk1"/>
              </a:solidFill>
              <a:effectLst/>
              <a:latin typeface="+mn-lt"/>
              <a:ea typeface="+mn-ea"/>
              <a:cs typeface="+mn-cs"/>
            </a:rPr>
            <a:t>雇用情勢</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改善</a:t>
          </a:r>
          <a:r>
            <a:rPr kumimoji="1" lang="ja-JP" altLang="en-US" sz="800">
              <a:solidFill>
                <a:schemeClr val="dk1"/>
              </a:solidFill>
              <a:effectLst/>
              <a:latin typeface="+mn-lt"/>
              <a:ea typeface="+mn-ea"/>
              <a:cs typeface="+mn-cs"/>
            </a:rPr>
            <a:t>や事業完了によ</a:t>
          </a:r>
          <a:r>
            <a:rPr kumimoji="1" lang="ja-JP" altLang="ja-JP" sz="800">
              <a:solidFill>
                <a:schemeClr val="dk1"/>
              </a:solidFill>
              <a:effectLst/>
              <a:latin typeface="+mn-lt"/>
              <a:ea typeface="+mn-ea"/>
              <a:cs typeface="+mn-cs"/>
            </a:rPr>
            <a:t>り減額傾向となっているが、雇用創出に力点をおいていることから、他団体より多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　</a:t>
          </a:r>
          <a:endParaRPr lang="ja-JP" altLang="ja-JP" sz="800">
            <a:effectLst/>
          </a:endParaRPr>
        </a:p>
        <a:p>
          <a:r>
            <a:rPr kumimoji="1" lang="ja-JP" altLang="ja-JP" sz="800">
              <a:solidFill>
                <a:schemeClr val="dk1"/>
              </a:solidFill>
              <a:effectLst/>
              <a:latin typeface="+mn-lt"/>
              <a:ea typeface="+mn-ea"/>
              <a:cs typeface="+mn-cs"/>
            </a:rPr>
            <a:t>　農林水産業費</a:t>
          </a:r>
          <a:r>
            <a:rPr kumimoji="1" lang="ja-JP" altLang="en-US" sz="800">
              <a:solidFill>
                <a:schemeClr val="dk1"/>
              </a:solidFill>
              <a:effectLst/>
              <a:latin typeface="+mn-lt"/>
              <a:ea typeface="+mn-ea"/>
              <a:cs typeface="+mn-cs"/>
            </a:rPr>
            <a:t>の住民一人当たりのコストは４８，７２３円で、</a:t>
          </a:r>
          <a:r>
            <a:rPr kumimoji="1" lang="ja-JP" altLang="ja-JP" sz="800">
              <a:solidFill>
                <a:schemeClr val="dk1"/>
              </a:solidFill>
              <a:effectLst/>
              <a:latin typeface="+mn-lt"/>
              <a:ea typeface="+mn-ea"/>
              <a:cs typeface="+mn-cs"/>
            </a:rPr>
            <a:t>広大な面積に散在する農地、山林が多く、また、本市の基幹産業であるため</a:t>
          </a:r>
          <a:r>
            <a:rPr kumimoji="1" lang="ja-JP" altLang="en-US" sz="800">
              <a:solidFill>
                <a:schemeClr val="dk1"/>
              </a:solidFill>
              <a:effectLst/>
              <a:latin typeface="+mn-lt"/>
              <a:ea typeface="+mn-ea"/>
              <a:cs typeface="+mn-cs"/>
            </a:rPr>
            <a:t>補助金等の支出も多く</a:t>
          </a:r>
          <a:r>
            <a:rPr kumimoji="1" lang="ja-JP" altLang="ja-JP" sz="800">
              <a:solidFill>
                <a:schemeClr val="dk1"/>
              </a:solidFill>
              <a:effectLst/>
              <a:latin typeface="+mn-lt"/>
              <a:ea typeface="+mn-ea"/>
              <a:cs typeface="+mn-cs"/>
            </a:rPr>
            <a:t>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a:t>
          </a:r>
          <a:r>
            <a:rPr kumimoji="1" lang="ja-JP" altLang="en-US" sz="800">
              <a:solidFill>
                <a:schemeClr val="dk1"/>
              </a:solidFill>
              <a:effectLst/>
              <a:latin typeface="+mn-lt"/>
              <a:ea typeface="+mn-ea"/>
              <a:cs typeface="+mn-cs"/>
            </a:rPr>
            <a:t>商工費の住民一人当たりのコストは１６，７７５円で、地域活性化・地域住民生活等緊急支援交付金の皆減等により減となったが、</a:t>
          </a:r>
          <a:r>
            <a:rPr kumimoji="1" lang="ja-JP" altLang="ja-JP" sz="800">
              <a:solidFill>
                <a:schemeClr val="dk1"/>
              </a:solidFill>
              <a:effectLst/>
              <a:latin typeface="+mn-lt"/>
              <a:ea typeface="+mn-ea"/>
              <a:cs typeface="+mn-cs"/>
            </a:rPr>
            <a:t>広大な面積に散在する観光施設の運営、維持管理費が多く、他団体より多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　</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土木費</a:t>
          </a:r>
          <a:r>
            <a:rPr kumimoji="1" lang="ja-JP" altLang="en-US" sz="800">
              <a:solidFill>
                <a:schemeClr val="dk1"/>
              </a:solidFill>
              <a:effectLst/>
              <a:latin typeface="+mn-lt"/>
              <a:ea typeface="+mn-ea"/>
              <a:cs typeface="+mn-cs"/>
            </a:rPr>
            <a:t>の住民一人当たりのコストは６９，７９８円で、</a:t>
          </a:r>
          <a:r>
            <a:rPr kumimoji="1" lang="ja-JP" altLang="ja-JP" sz="800">
              <a:solidFill>
                <a:schemeClr val="dk1"/>
              </a:solidFill>
              <a:effectLst/>
              <a:latin typeface="+mn-lt"/>
              <a:ea typeface="+mn-ea"/>
              <a:cs typeface="+mn-cs"/>
            </a:rPr>
            <a:t>道路延長や、豪雪地帯のため除排雪経費が多いこと等から他団体より多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なっている。２</a:t>
          </a:r>
          <a:r>
            <a:rPr kumimoji="1" lang="ja-JP" altLang="en-US" sz="800">
              <a:solidFill>
                <a:schemeClr val="dk1"/>
              </a:solidFill>
              <a:effectLst/>
              <a:latin typeface="+mn-lt"/>
              <a:ea typeface="+mn-ea"/>
              <a:cs typeface="+mn-cs"/>
            </a:rPr>
            <a:t>８</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防災公園整備事業や道路維持事業等の増により多くなった</a:t>
          </a:r>
          <a:r>
            <a:rPr kumimoji="1" lang="ja-JP" altLang="ja-JP" sz="800">
              <a:solidFill>
                <a:schemeClr val="dk1"/>
              </a:solidFill>
              <a:effectLst/>
              <a:latin typeface="+mn-lt"/>
              <a:ea typeface="+mn-ea"/>
              <a:cs typeface="+mn-cs"/>
            </a:rPr>
            <a:t>。</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消防費</a:t>
          </a:r>
          <a:r>
            <a:rPr kumimoji="1" lang="ja-JP" altLang="en-US" sz="800">
              <a:solidFill>
                <a:schemeClr val="dk1"/>
              </a:solidFill>
              <a:effectLst/>
              <a:latin typeface="+mn-lt"/>
              <a:ea typeface="+mn-ea"/>
              <a:cs typeface="+mn-cs"/>
            </a:rPr>
            <a:t>の住民一人当たりのコストは２３，３５１円で、</a:t>
          </a:r>
          <a:r>
            <a:rPr kumimoji="1" lang="ja-JP" altLang="ja-JP" sz="800">
              <a:solidFill>
                <a:schemeClr val="dk1"/>
              </a:solidFill>
              <a:effectLst/>
              <a:latin typeface="+mn-lt"/>
              <a:ea typeface="+mn-ea"/>
              <a:cs typeface="+mn-cs"/>
            </a:rPr>
            <a:t>広大な面積をカバーするため職員数</a:t>
          </a:r>
          <a:r>
            <a:rPr kumimoji="1" lang="ja-JP" altLang="en-US" sz="800">
              <a:solidFill>
                <a:schemeClr val="dk1"/>
              </a:solidFill>
              <a:effectLst/>
              <a:latin typeface="+mn-lt"/>
              <a:ea typeface="+mn-ea"/>
              <a:cs typeface="+mn-cs"/>
            </a:rPr>
            <a:t>、常備・非常備消防施設</a:t>
          </a:r>
          <a:r>
            <a:rPr kumimoji="1" lang="ja-JP" altLang="ja-JP" sz="800">
              <a:solidFill>
                <a:schemeClr val="dk1"/>
              </a:solidFill>
              <a:effectLst/>
              <a:latin typeface="+mn-lt"/>
              <a:ea typeface="+mn-ea"/>
              <a:cs typeface="+mn-cs"/>
            </a:rPr>
            <a:t>が多いこと</a:t>
          </a:r>
          <a:r>
            <a:rPr kumimoji="1" lang="ja-JP" altLang="en-US" sz="800">
              <a:solidFill>
                <a:schemeClr val="dk1"/>
              </a:solidFill>
              <a:effectLst/>
              <a:latin typeface="+mn-lt"/>
              <a:ea typeface="+mn-ea"/>
              <a:cs typeface="+mn-cs"/>
            </a:rPr>
            <a:t>から、他団体より多くなっている。２８年度は</a:t>
          </a:r>
          <a:r>
            <a:rPr kumimoji="1" lang="ja-JP" altLang="ja-JP" sz="800">
              <a:solidFill>
                <a:schemeClr val="dk1"/>
              </a:solidFill>
              <a:effectLst/>
              <a:latin typeface="+mn-lt"/>
              <a:ea typeface="+mn-ea"/>
              <a:cs typeface="+mn-cs"/>
            </a:rPr>
            <a:t>同報系防災行政無線整備</a:t>
          </a:r>
          <a:r>
            <a:rPr kumimoji="1" lang="ja-JP" altLang="en-US" sz="800">
              <a:solidFill>
                <a:schemeClr val="dk1"/>
              </a:solidFill>
              <a:effectLst/>
              <a:latin typeface="+mn-lt"/>
              <a:ea typeface="+mn-ea"/>
              <a:cs typeface="+mn-cs"/>
            </a:rPr>
            <a:t>事業完了により減となった。</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教育費</a:t>
          </a:r>
          <a:r>
            <a:rPr kumimoji="1" lang="ja-JP" altLang="en-US" sz="800">
              <a:solidFill>
                <a:schemeClr val="dk1"/>
              </a:solidFill>
              <a:effectLst/>
              <a:latin typeface="+mn-lt"/>
              <a:ea typeface="+mn-ea"/>
              <a:cs typeface="+mn-cs"/>
            </a:rPr>
            <a:t>の住民一人当たりのコストは４９，８９８円で、</a:t>
          </a:r>
          <a:r>
            <a:rPr kumimoji="1" lang="ja-JP" altLang="ja-JP" sz="800">
              <a:solidFill>
                <a:schemeClr val="dk1"/>
              </a:solidFill>
              <a:effectLst/>
              <a:latin typeface="+mn-lt"/>
              <a:ea typeface="+mn-ea"/>
              <a:cs typeface="+mn-cs"/>
            </a:rPr>
            <a:t>学校の統廃合を図りながら、</a:t>
          </a:r>
          <a:r>
            <a:rPr kumimoji="1" lang="ja-JP" altLang="en-US" sz="800">
              <a:solidFill>
                <a:schemeClr val="dk1"/>
              </a:solidFill>
              <a:effectLst/>
              <a:latin typeface="+mn-lt"/>
              <a:ea typeface="+mn-ea"/>
              <a:cs typeface="+mn-cs"/>
            </a:rPr>
            <a:t>校舎等の</a:t>
          </a:r>
          <a:r>
            <a:rPr kumimoji="1" lang="ja-JP" altLang="ja-JP" sz="800">
              <a:solidFill>
                <a:schemeClr val="dk1"/>
              </a:solidFill>
              <a:effectLst/>
              <a:latin typeface="+mn-lt"/>
              <a:ea typeface="+mn-ea"/>
              <a:cs typeface="+mn-cs"/>
            </a:rPr>
            <a:t>耐震化も進めてきた</a:t>
          </a:r>
          <a:r>
            <a:rPr kumimoji="1" lang="ja-JP" altLang="en-US" sz="800">
              <a:solidFill>
                <a:schemeClr val="dk1"/>
              </a:solidFill>
              <a:effectLst/>
              <a:latin typeface="+mn-lt"/>
              <a:ea typeface="+mn-ea"/>
              <a:cs typeface="+mn-cs"/>
            </a:rPr>
            <a:t>ことから</a:t>
          </a:r>
          <a:r>
            <a:rPr kumimoji="1" lang="ja-JP" altLang="ja-JP" sz="800">
              <a:solidFill>
                <a:schemeClr val="dk1"/>
              </a:solidFill>
              <a:effectLst/>
              <a:latin typeface="+mn-lt"/>
              <a:ea typeface="+mn-ea"/>
              <a:cs typeface="+mn-cs"/>
            </a:rPr>
            <a:t>他団体より多い傾向に</a:t>
          </a:r>
          <a:r>
            <a:rPr kumimoji="1" lang="ja-JP" altLang="en-US" sz="800">
              <a:solidFill>
                <a:schemeClr val="dk1"/>
              </a:solidFill>
              <a:effectLst/>
              <a:latin typeface="+mn-lt"/>
              <a:ea typeface="+mn-ea"/>
              <a:cs typeface="+mn-cs"/>
            </a:rPr>
            <a:t>あり、事業の終了等により事業費は減少したものの、人口減少の影響により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住民一人当たりのコストは前年度より高くなった</a:t>
          </a:r>
          <a:r>
            <a:rPr kumimoji="1" lang="ja-JP" altLang="ja-JP" sz="800">
              <a:solidFill>
                <a:schemeClr val="dk1"/>
              </a:solidFill>
              <a:effectLst/>
              <a:latin typeface="+mn-lt"/>
              <a:ea typeface="+mn-ea"/>
              <a:cs typeface="+mn-cs"/>
            </a:rPr>
            <a:t>。</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災害復旧費</a:t>
          </a:r>
          <a:r>
            <a:rPr kumimoji="1" lang="ja-JP" altLang="en-US" sz="800">
              <a:solidFill>
                <a:schemeClr val="dk1"/>
              </a:solidFill>
              <a:effectLst/>
              <a:latin typeface="+mn-lt"/>
              <a:ea typeface="+mn-ea"/>
              <a:cs typeface="+mn-cs"/>
            </a:rPr>
            <a:t>の住民一人当たりのコストは５，９１５円で、</a:t>
          </a:r>
          <a:r>
            <a:rPr kumimoji="1" lang="ja-JP" altLang="ja-JP" sz="800">
              <a:solidFill>
                <a:schemeClr val="dk1"/>
              </a:solidFill>
              <a:effectLst/>
              <a:latin typeface="+mn-lt"/>
              <a:ea typeface="+mn-ea"/>
              <a:cs typeface="+mn-cs"/>
            </a:rPr>
            <a:t>広大な面積に比例し道路等のインフラや、基幹産業である農業施設等が多いことから他団体より多く、</a:t>
          </a:r>
          <a:r>
            <a:rPr kumimoji="1" lang="ja-JP" altLang="en-US" sz="800">
              <a:solidFill>
                <a:schemeClr val="dk1"/>
              </a:solidFill>
              <a:effectLst/>
              <a:latin typeface="+mn-lt"/>
              <a:ea typeface="+mn-ea"/>
              <a:cs typeface="+mn-cs"/>
            </a:rPr>
            <a:t>平成２８年度は、融雪や７月の強雨及び８月の台風などにより、農林業施設７３箇所、公共土木施設６０箇所等と被災箇所も多く、事業費も多額となっている。</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公債費</a:t>
          </a:r>
          <a:r>
            <a:rPr kumimoji="1" lang="ja-JP" altLang="en-US" sz="800">
              <a:solidFill>
                <a:schemeClr val="dk1"/>
              </a:solidFill>
              <a:effectLst/>
              <a:latin typeface="+mn-lt"/>
              <a:ea typeface="+mn-ea"/>
              <a:cs typeface="+mn-cs"/>
            </a:rPr>
            <a:t>の住民一人当たりのコストは７８，８７０円で、</a:t>
          </a:r>
          <a:r>
            <a:rPr kumimoji="1" lang="ja-JP" altLang="ja-JP" sz="800">
              <a:solidFill>
                <a:schemeClr val="dk1"/>
              </a:solidFill>
              <a:effectLst/>
              <a:latin typeface="+mn-lt"/>
              <a:ea typeface="+mn-ea"/>
              <a:cs typeface="+mn-cs"/>
            </a:rPr>
            <a:t>依然として他団体より多い状態にあるが、平成２６年度まで積極的に繰上償還をおこなってきたが、平成２７年度以降は定時償還に留まっている。今後も、元金償還額以内の新規市債発行を基本としながら、繰上償還の実施を検討し、比率の改善に努めていく。</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今後、公共施設等総合管理計画等の各種計画に則った公共施設の適正配置、事務事業の統合・効率化を進めるとともに、経費の削減を図り、併せて職員の定員管理に努め、経費の節減を図る。</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○財政調整基金残高</a:t>
          </a:r>
          <a:endParaRPr lang="ja-JP" altLang="ja-JP" sz="900">
            <a:effectLst/>
          </a:endParaRPr>
        </a:p>
        <a:p>
          <a:r>
            <a:rPr kumimoji="1" lang="ja-JP" altLang="ja-JP" sz="900">
              <a:solidFill>
                <a:schemeClr val="dk1"/>
              </a:solidFill>
              <a:effectLst/>
              <a:latin typeface="+mn-lt"/>
              <a:ea typeface="+mn-ea"/>
              <a:cs typeface="+mn-cs"/>
            </a:rPr>
            <a:t>　基金に頼らない財政運営を基本</a:t>
          </a:r>
          <a:r>
            <a:rPr kumimoji="1" lang="ja-JP" altLang="en-US" sz="900">
              <a:solidFill>
                <a:schemeClr val="dk1"/>
              </a:solidFill>
              <a:effectLst/>
              <a:latin typeface="+mn-lt"/>
              <a:ea typeface="+mn-ea"/>
              <a:cs typeface="+mn-cs"/>
            </a:rPr>
            <a:t>とし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平成２６年度以降は、預金利子分の積立となっており、前年度とほぼ同額を維持している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○実質収支額</a:t>
          </a:r>
          <a:endParaRPr lang="ja-JP" altLang="ja-JP" sz="900">
            <a:effectLst/>
          </a:endParaRPr>
        </a:p>
        <a:p>
          <a:r>
            <a:rPr kumimoji="1" lang="ja-JP" altLang="ja-JP" sz="900">
              <a:solidFill>
                <a:schemeClr val="dk1"/>
              </a:solidFill>
              <a:effectLst/>
              <a:latin typeface="+mn-lt"/>
              <a:ea typeface="+mn-ea"/>
              <a:cs typeface="+mn-cs"/>
            </a:rPr>
            <a:t>　施設の統廃合による管理費の削減等、歳出の抑制を図り、標準財政規模比は増加傾向にある。</a:t>
          </a:r>
          <a:endParaRPr lang="ja-JP" altLang="ja-JP" sz="900">
            <a:effectLst/>
          </a:endParaRPr>
        </a:p>
        <a:p>
          <a:r>
            <a:rPr kumimoji="1" lang="ja-JP" altLang="ja-JP" sz="900">
              <a:solidFill>
                <a:schemeClr val="dk1"/>
              </a:solidFill>
              <a:effectLst/>
              <a:latin typeface="+mn-lt"/>
              <a:ea typeface="+mn-ea"/>
              <a:cs typeface="+mn-cs"/>
            </a:rPr>
            <a:t>○実質単年度収支</a:t>
          </a:r>
          <a:endParaRPr lang="ja-JP" altLang="ja-JP" sz="900">
            <a:effectLst/>
          </a:endParaRPr>
        </a:p>
        <a:p>
          <a:r>
            <a:rPr kumimoji="1" lang="ja-JP" altLang="ja-JP" sz="900">
              <a:solidFill>
                <a:schemeClr val="dk1"/>
              </a:solidFill>
              <a:effectLst/>
              <a:latin typeface="+mn-lt"/>
              <a:ea typeface="+mn-ea"/>
              <a:cs typeface="+mn-cs"/>
            </a:rPr>
            <a:t>　平成２</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年度においては、</a:t>
          </a:r>
          <a:r>
            <a:rPr kumimoji="1" lang="ja-JP" altLang="en-US" sz="900">
              <a:solidFill>
                <a:schemeClr val="dk1"/>
              </a:solidFill>
              <a:effectLst/>
              <a:latin typeface="+mn-lt"/>
              <a:ea typeface="+mn-ea"/>
              <a:cs typeface="+mn-cs"/>
            </a:rPr>
            <a:t>前年度（平成２７年度）の単年度収支が大きかったことにより、</a:t>
          </a:r>
          <a:r>
            <a:rPr kumimoji="1" lang="ja-JP" altLang="ja-JP" sz="900">
              <a:solidFill>
                <a:schemeClr val="dk1"/>
              </a:solidFill>
              <a:effectLst/>
              <a:latin typeface="+mn-lt"/>
              <a:ea typeface="+mn-ea"/>
              <a:cs typeface="+mn-cs"/>
            </a:rPr>
            <a:t>標準財政規模比は減少した。</a:t>
          </a:r>
          <a:endParaRPr lang="ja-JP" altLang="ja-JP" sz="900">
            <a:effectLst/>
          </a:endParaRPr>
        </a:p>
        <a:p>
          <a:r>
            <a:rPr kumimoji="1" lang="ja-JP" altLang="ja-JP" sz="900">
              <a:solidFill>
                <a:schemeClr val="dk1"/>
              </a:solidFill>
              <a:effectLst/>
              <a:latin typeface="+mn-lt"/>
              <a:ea typeface="+mn-ea"/>
              <a:cs typeface="+mn-cs"/>
            </a:rPr>
            <a:t>○今後の対応</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合併算定替の段階的な縮減による普通交付税の</a:t>
          </a:r>
          <a:r>
            <a:rPr kumimoji="1" lang="ja-JP" altLang="ja-JP" sz="900">
              <a:solidFill>
                <a:schemeClr val="dk1"/>
              </a:solidFill>
              <a:effectLst/>
              <a:latin typeface="+mn-lt"/>
              <a:ea typeface="+mn-ea"/>
              <a:cs typeface="+mn-cs"/>
            </a:rPr>
            <a:t>逓減が今後も続くことから、歳出の抑制による、一層の財政健全化を図り、引き続き財政調整基金に頼らない財政運営を目指す。</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財政調整基金は、標準財政規模比の１０％を目処に積立を行っていく。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a:effectLst/>
          </a:endParaRPr>
        </a:p>
        <a:p>
          <a:r>
            <a:rPr kumimoji="1" lang="ja-JP" altLang="ja-JP" sz="1100">
              <a:solidFill>
                <a:schemeClr val="dk1"/>
              </a:solidFill>
              <a:effectLst/>
              <a:latin typeface="+mn-lt"/>
              <a:ea typeface="+mn-ea"/>
              <a:cs typeface="+mn-cs"/>
            </a:rPr>
            <a:t>　一般会計及びすべての特別会計において、黒字となっている。</a:t>
          </a:r>
          <a:endParaRPr lang="ja-JP" altLang="ja-JP">
            <a:effectLst/>
          </a:endParaRPr>
        </a:p>
        <a:p>
          <a:r>
            <a:rPr kumimoji="1" lang="ja-JP" altLang="ja-JP" sz="1100">
              <a:solidFill>
                <a:schemeClr val="dk1"/>
              </a:solidFill>
              <a:effectLst/>
              <a:latin typeface="+mn-lt"/>
              <a:ea typeface="+mn-ea"/>
              <a:cs typeface="+mn-cs"/>
            </a:rPr>
            <a:t>○今後の対応</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公共施設や水道、下水道施設等の老朽化に伴う更新事業の増加を踏まえると、更新費用と経営状況を的確に把握し、計画的に施設の更新を行う必要がある。</a:t>
          </a:r>
          <a:r>
            <a:rPr kumimoji="1" lang="ja-JP" altLang="ja-JP" sz="1100">
              <a:solidFill>
                <a:schemeClr val="dk1"/>
              </a:solidFill>
              <a:effectLst/>
              <a:latin typeface="+mn-lt"/>
              <a:ea typeface="+mn-ea"/>
              <a:cs typeface="+mn-cs"/>
            </a:rPr>
            <a:t>引き続き、各会計で適正な財政運営、企業経営を図っていく。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800">
            <a:effectLst/>
          </a:endParaRPr>
        </a:p>
        <a:p>
          <a:r>
            <a:rPr kumimoji="1" lang="ja-JP" altLang="ja-JP" sz="800">
              <a:solidFill>
                <a:schemeClr val="dk1"/>
              </a:solidFill>
              <a:effectLst/>
              <a:latin typeface="+mn-lt"/>
              <a:ea typeface="+mn-ea"/>
              <a:cs typeface="+mn-cs"/>
            </a:rPr>
            <a:t>　繰上償還を積極的に行ってきたこと、新規発行を</a:t>
          </a:r>
          <a:r>
            <a:rPr kumimoji="1" lang="ja-JP" altLang="en-US" sz="800">
              <a:solidFill>
                <a:schemeClr val="dk1"/>
              </a:solidFill>
              <a:effectLst/>
              <a:latin typeface="+mn-lt"/>
              <a:ea typeface="+mn-ea"/>
              <a:cs typeface="+mn-cs"/>
            </a:rPr>
            <a:t>元金償還額以内に</a:t>
          </a:r>
          <a:r>
            <a:rPr kumimoji="1" lang="ja-JP" altLang="ja-JP" sz="800">
              <a:solidFill>
                <a:schemeClr val="dk1"/>
              </a:solidFill>
              <a:effectLst/>
              <a:latin typeface="+mn-lt"/>
              <a:ea typeface="+mn-ea"/>
              <a:cs typeface="+mn-cs"/>
            </a:rPr>
            <a:t>抑制してきたことにより、減少している。</a:t>
          </a:r>
          <a:endParaRPr lang="ja-JP" altLang="ja-JP" sz="800">
            <a:effectLst/>
          </a:endParaRPr>
        </a:p>
        <a:p>
          <a:r>
            <a:rPr kumimoji="1" lang="ja-JP" altLang="ja-JP" sz="800">
              <a:solidFill>
                <a:schemeClr val="dk1"/>
              </a:solidFill>
              <a:effectLst/>
              <a:latin typeface="+mn-lt"/>
              <a:ea typeface="+mn-ea"/>
              <a:cs typeface="+mn-cs"/>
            </a:rPr>
            <a:t>○公営企業債の元利償還金に対する繰入金</a:t>
          </a:r>
          <a:endParaRPr lang="ja-JP" altLang="ja-JP" sz="800">
            <a:effectLst/>
          </a:endParaRPr>
        </a:p>
        <a:p>
          <a:r>
            <a:rPr kumimoji="1" lang="ja-JP" altLang="en-US" sz="800">
              <a:solidFill>
                <a:schemeClr val="dk1"/>
              </a:solidFill>
              <a:effectLst/>
              <a:latin typeface="+mn-lt"/>
              <a:ea typeface="+mn-ea"/>
              <a:cs typeface="+mn-cs"/>
            </a:rPr>
            <a:t>　２７年度に</a:t>
          </a:r>
          <a:r>
            <a:rPr kumimoji="1" lang="ja-JP" altLang="ja-JP" sz="800">
              <a:solidFill>
                <a:schemeClr val="dk1"/>
              </a:solidFill>
              <a:effectLst/>
              <a:latin typeface="+mn-lt"/>
              <a:ea typeface="+mn-ea"/>
              <a:cs typeface="+mn-cs"/>
            </a:rPr>
            <a:t>下水道事業、集落排水事業で</a:t>
          </a:r>
          <a:r>
            <a:rPr kumimoji="1" lang="ja-JP" altLang="en-US" sz="800">
              <a:solidFill>
                <a:schemeClr val="dk1"/>
              </a:solidFill>
              <a:effectLst/>
              <a:latin typeface="+mn-lt"/>
              <a:ea typeface="+mn-ea"/>
              <a:cs typeface="+mn-cs"/>
            </a:rPr>
            <a:t>繰上償還を実施し、その財源の一部を繰入金対応としたが、２８年度は実施していないため、減少となった。</a:t>
          </a:r>
          <a:endParaRPr lang="ja-JP" altLang="ja-JP" sz="800">
            <a:effectLst/>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産学共同研究センター事業及びし尿処理施設改良事業に係る償還終了により大幅な減少となった。</a:t>
          </a:r>
          <a:endParaRPr lang="ja-JP" altLang="ja-JP" sz="800">
            <a:effectLst/>
          </a:endParaRPr>
        </a:p>
        <a:p>
          <a:r>
            <a:rPr kumimoji="1" lang="ja-JP" altLang="ja-JP" sz="800">
              <a:solidFill>
                <a:schemeClr val="dk1"/>
              </a:solidFill>
              <a:effectLst/>
              <a:latin typeface="+mn-lt"/>
              <a:ea typeface="+mn-ea"/>
              <a:cs typeface="+mn-cs"/>
            </a:rPr>
            <a:t>○債務負担行為に基づく支出額</a:t>
          </a:r>
          <a:endParaRPr lang="ja-JP" altLang="ja-JP" sz="800">
            <a:effectLst/>
          </a:endParaRPr>
        </a:p>
        <a:p>
          <a:r>
            <a:rPr kumimoji="1" lang="ja-JP" altLang="ja-JP" sz="800">
              <a:solidFill>
                <a:schemeClr val="dk1"/>
              </a:solidFill>
              <a:effectLst/>
              <a:latin typeface="+mn-lt"/>
              <a:ea typeface="+mn-ea"/>
              <a:cs typeface="+mn-cs"/>
            </a:rPr>
            <a:t>　合併以前の債務負担行為が終了し、公債費に準</a:t>
          </a:r>
          <a:r>
            <a:rPr kumimoji="1" lang="ja-JP" altLang="en-US" sz="800">
              <a:solidFill>
                <a:schemeClr val="dk1"/>
              </a:solidFill>
              <a:effectLst/>
              <a:latin typeface="+mn-lt"/>
              <a:ea typeface="+mn-ea"/>
              <a:cs typeface="+mn-cs"/>
            </a:rPr>
            <a:t>ず</a:t>
          </a:r>
          <a:r>
            <a:rPr kumimoji="1" lang="ja-JP" altLang="ja-JP" sz="800">
              <a:solidFill>
                <a:schemeClr val="dk1"/>
              </a:solidFill>
              <a:effectLst/>
              <a:latin typeface="+mn-lt"/>
              <a:ea typeface="+mn-ea"/>
              <a:cs typeface="+mn-cs"/>
            </a:rPr>
            <a:t>る債務負担行為については抑制しているため、年々減少傾向にある。</a:t>
          </a:r>
          <a:endParaRPr lang="ja-JP" altLang="ja-JP" sz="800">
            <a:effectLst/>
          </a:endParaRPr>
        </a:p>
        <a:p>
          <a:r>
            <a:rPr kumimoji="1" lang="ja-JP" altLang="ja-JP" sz="800">
              <a:solidFill>
                <a:schemeClr val="dk1"/>
              </a:solidFill>
              <a:effectLst/>
              <a:latin typeface="+mn-lt"/>
              <a:ea typeface="+mn-ea"/>
              <a:cs typeface="+mn-cs"/>
            </a:rPr>
            <a:t>○算入公債費等</a:t>
          </a:r>
          <a:endParaRPr lang="ja-JP" altLang="ja-JP" sz="800">
            <a:effectLst/>
          </a:endParaRPr>
        </a:p>
        <a:p>
          <a:r>
            <a:rPr kumimoji="1" lang="ja-JP" altLang="ja-JP" sz="800">
              <a:solidFill>
                <a:schemeClr val="dk1"/>
              </a:solidFill>
              <a:effectLst/>
              <a:latin typeface="+mn-lt"/>
              <a:ea typeface="+mn-ea"/>
              <a:cs typeface="+mn-cs"/>
            </a:rPr>
            <a:t>　市債の新規発行については、</a:t>
          </a:r>
          <a:r>
            <a:rPr kumimoji="1" lang="ja-JP" altLang="en-US" sz="800">
              <a:solidFill>
                <a:schemeClr val="dk1"/>
              </a:solidFill>
              <a:effectLst/>
              <a:latin typeface="+mn-lt"/>
              <a:ea typeface="+mn-ea"/>
              <a:cs typeface="+mn-cs"/>
            </a:rPr>
            <a:t>過疎対策事業債や合併特例事業債など</a:t>
          </a:r>
          <a:r>
            <a:rPr kumimoji="1" lang="ja-JP" altLang="ja-JP" sz="800">
              <a:solidFill>
                <a:schemeClr val="dk1"/>
              </a:solidFill>
              <a:effectLst/>
              <a:latin typeface="+mn-lt"/>
              <a:ea typeface="+mn-ea"/>
              <a:cs typeface="+mn-cs"/>
            </a:rPr>
            <a:t>交付税算入割合の高い地方債を活用している。</a:t>
          </a:r>
          <a:endParaRPr lang="ja-JP" altLang="ja-JP" sz="800">
            <a:effectLst/>
          </a:endParaRPr>
        </a:p>
        <a:p>
          <a:r>
            <a:rPr kumimoji="1" lang="ja-JP" altLang="ja-JP" sz="800">
              <a:solidFill>
                <a:schemeClr val="dk1"/>
              </a:solidFill>
              <a:effectLst/>
              <a:latin typeface="+mn-lt"/>
              <a:ea typeface="+mn-ea"/>
              <a:cs typeface="+mn-cs"/>
            </a:rPr>
            <a:t>○実質公債費比率の分子</a:t>
          </a:r>
          <a:endParaRPr lang="ja-JP" altLang="ja-JP" sz="800">
            <a:effectLst/>
          </a:endParaRPr>
        </a:p>
        <a:p>
          <a:r>
            <a:rPr kumimoji="1" lang="ja-JP" altLang="ja-JP" sz="800">
              <a:solidFill>
                <a:schemeClr val="dk1"/>
              </a:solidFill>
              <a:effectLst/>
              <a:latin typeface="+mn-lt"/>
              <a:ea typeface="+mn-ea"/>
              <a:cs typeface="+mn-cs"/>
            </a:rPr>
            <a:t>　市債の繰上償還、交付税算入割合の高い地方債の活用等により、減少している。</a:t>
          </a:r>
          <a:endParaRPr lang="ja-JP" altLang="ja-JP" sz="800">
            <a:effectLst/>
          </a:endParaRPr>
        </a:p>
        <a:p>
          <a:r>
            <a:rPr kumimoji="1" lang="ja-JP" altLang="ja-JP" sz="800">
              <a:solidFill>
                <a:schemeClr val="dk1"/>
              </a:solidFill>
              <a:effectLst/>
              <a:latin typeface="+mn-lt"/>
              <a:ea typeface="+mn-ea"/>
              <a:cs typeface="+mn-cs"/>
            </a:rPr>
            <a:t>○今後の対応</a:t>
          </a:r>
          <a:endParaRPr lang="ja-JP" altLang="ja-JP" sz="800">
            <a:effectLst/>
          </a:endParaRPr>
        </a:p>
        <a:p>
          <a:r>
            <a:rPr kumimoji="1" lang="ja-JP" altLang="ja-JP" sz="800">
              <a:solidFill>
                <a:schemeClr val="dk1"/>
              </a:solidFill>
              <a:effectLst/>
              <a:latin typeface="+mn-lt"/>
              <a:ea typeface="+mn-ea"/>
              <a:cs typeface="+mn-cs"/>
            </a:rPr>
            <a:t>　実質公債費比率は年々改善されている。今後は、</a:t>
          </a:r>
          <a:r>
            <a:rPr kumimoji="1" lang="ja-JP" altLang="en-US" sz="800">
              <a:solidFill>
                <a:schemeClr val="dk1"/>
              </a:solidFill>
              <a:effectLst/>
              <a:latin typeface="+mn-lt"/>
              <a:ea typeface="+mn-ea"/>
              <a:cs typeface="+mn-cs"/>
            </a:rPr>
            <a:t>普通交付税の減により、</a:t>
          </a:r>
          <a:r>
            <a:rPr kumimoji="1" lang="ja-JP" altLang="ja-JP" sz="800">
              <a:solidFill>
                <a:schemeClr val="dk1"/>
              </a:solidFill>
              <a:effectLst/>
              <a:latin typeface="+mn-lt"/>
              <a:ea typeface="+mn-ea"/>
              <a:cs typeface="+mn-cs"/>
            </a:rPr>
            <a:t>分母の基礎となる標準財政規模の縮小が見込まれているが、市債発行の抑制、交付税算入割合の高い地方債の活用を基本とし、比率のさらなる改善を図る。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○一般会計等に係る地方債の現在高</a:t>
          </a:r>
          <a:endParaRPr lang="ja-JP" altLang="ja-JP" sz="800">
            <a:effectLst/>
          </a:endParaRPr>
        </a:p>
        <a:p>
          <a:r>
            <a:rPr kumimoji="1" lang="ja-JP" altLang="ja-JP" sz="800">
              <a:solidFill>
                <a:schemeClr val="dk1"/>
              </a:solidFill>
              <a:effectLst/>
              <a:latin typeface="+mn-lt"/>
              <a:ea typeface="+mn-ea"/>
              <a:cs typeface="+mn-cs"/>
            </a:rPr>
            <a:t>　元金償還額以内の新規市債発行としたため減少した。</a:t>
          </a:r>
          <a:endParaRPr lang="ja-JP" altLang="ja-JP" sz="800">
            <a:effectLst/>
          </a:endParaRPr>
        </a:p>
        <a:p>
          <a:r>
            <a:rPr kumimoji="1" lang="ja-JP" altLang="ja-JP" sz="800">
              <a:solidFill>
                <a:schemeClr val="dk1"/>
              </a:solidFill>
              <a:effectLst/>
              <a:latin typeface="+mn-lt"/>
              <a:ea typeface="+mn-ea"/>
              <a:cs typeface="+mn-cs"/>
            </a:rPr>
            <a:t>○債務負担行為に基づく支出予定額</a:t>
          </a:r>
          <a:endParaRPr lang="ja-JP" altLang="ja-JP" sz="800">
            <a:effectLst/>
          </a:endParaRPr>
        </a:p>
        <a:p>
          <a:r>
            <a:rPr kumimoji="1" lang="ja-JP" altLang="ja-JP" sz="800">
              <a:solidFill>
                <a:schemeClr val="dk1"/>
              </a:solidFill>
              <a:effectLst/>
              <a:latin typeface="+mn-lt"/>
              <a:ea typeface="+mn-ea"/>
              <a:cs typeface="+mn-cs"/>
            </a:rPr>
            <a:t>　合併以前の債務負担行為が終了し、公債費に準</a:t>
          </a:r>
          <a:r>
            <a:rPr kumimoji="1" lang="ja-JP" altLang="en-US" sz="800">
              <a:solidFill>
                <a:schemeClr val="dk1"/>
              </a:solidFill>
              <a:effectLst/>
              <a:latin typeface="+mn-lt"/>
              <a:ea typeface="+mn-ea"/>
              <a:cs typeface="+mn-cs"/>
            </a:rPr>
            <a:t>ず</a:t>
          </a:r>
          <a:r>
            <a:rPr kumimoji="1" lang="ja-JP" altLang="ja-JP" sz="800">
              <a:solidFill>
                <a:schemeClr val="dk1"/>
              </a:solidFill>
              <a:effectLst/>
              <a:latin typeface="+mn-lt"/>
              <a:ea typeface="+mn-ea"/>
              <a:cs typeface="+mn-cs"/>
            </a:rPr>
            <a:t>る債務負担行為については抑制しているため、年々減少傾向にある。</a:t>
          </a:r>
          <a:endParaRPr lang="ja-JP" altLang="ja-JP" sz="800">
            <a:effectLst/>
          </a:endParaRPr>
        </a:p>
        <a:p>
          <a:r>
            <a:rPr kumimoji="1" lang="ja-JP" altLang="ja-JP" sz="800">
              <a:solidFill>
                <a:schemeClr val="dk1"/>
              </a:solidFill>
              <a:effectLst/>
              <a:latin typeface="+mn-lt"/>
              <a:ea typeface="+mn-ea"/>
              <a:cs typeface="+mn-cs"/>
            </a:rPr>
            <a:t>○公営企業債等繰入見込額</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下水道事業や集落排水事業などの</a:t>
          </a:r>
          <a:r>
            <a:rPr kumimoji="1" lang="ja-JP" altLang="ja-JP" sz="800">
              <a:solidFill>
                <a:schemeClr val="dk1"/>
              </a:solidFill>
              <a:effectLst/>
              <a:latin typeface="+mn-lt"/>
              <a:ea typeface="+mn-ea"/>
              <a:cs typeface="+mn-cs"/>
            </a:rPr>
            <a:t>投資事業の平準化を図ることにより、市債の新規発行についても平準化を図っている。</a:t>
          </a:r>
          <a:endParaRPr lang="ja-JP" altLang="ja-JP" sz="800">
            <a:effectLst/>
          </a:endParaRPr>
        </a:p>
        <a:p>
          <a:r>
            <a:rPr kumimoji="1" lang="ja-JP" altLang="ja-JP" sz="800">
              <a:solidFill>
                <a:schemeClr val="dk1"/>
              </a:solidFill>
              <a:effectLst/>
              <a:latin typeface="+mn-lt"/>
              <a:ea typeface="+mn-ea"/>
              <a:cs typeface="+mn-cs"/>
            </a:rPr>
            <a:t>○組合等負担等見込額</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一部事務組合において</a:t>
          </a:r>
          <a:r>
            <a:rPr kumimoji="1" lang="ja-JP" altLang="ja-JP" sz="800">
              <a:solidFill>
                <a:schemeClr val="dk1"/>
              </a:solidFill>
              <a:effectLst/>
              <a:latin typeface="+mn-lt"/>
              <a:ea typeface="+mn-ea"/>
              <a:cs typeface="+mn-cs"/>
            </a:rPr>
            <a:t>新規事業を行っていないため減少している。</a:t>
          </a:r>
          <a:endParaRPr lang="ja-JP" altLang="ja-JP" sz="800">
            <a:effectLst/>
          </a:endParaRPr>
        </a:p>
        <a:p>
          <a:r>
            <a:rPr kumimoji="1" lang="ja-JP" altLang="ja-JP" sz="800">
              <a:solidFill>
                <a:schemeClr val="dk1"/>
              </a:solidFill>
              <a:effectLst/>
              <a:latin typeface="+mn-lt"/>
              <a:ea typeface="+mn-ea"/>
              <a:cs typeface="+mn-cs"/>
            </a:rPr>
            <a:t>○退職手当負担見込額</a:t>
          </a:r>
          <a:endParaRPr lang="ja-JP" altLang="ja-JP" sz="800">
            <a:effectLst/>
          </a:endParaRPr>
        </a:p>
        <a:p>
          <a:r>
            <a:rPr kumimoji="1" lang="ja-JP" altLang="ja-JP" sz="800">
              <a:solidFill>
                <a:schemeClr val="dk1"/>
              </a:solidFill>
              <a:effectLst/>
              <a:latin typeface="+mn-lt"/>
              <a:ea typeface="+mn-ea"/>
              <a:cs typeface="+mn-cs"/>
            </a:rPr>
            <a:t>　定員適正化計画に基づく職員数の減少により、負担見込額も減少している。</a:t>
          </a:r>
          <a:endParaRPr lang="ja-JP" altLang="ja-JP" sz="800">
            <a:effectLst/>
          </a:endParaRPr>
        </a:p>
        <a:p>
          <a:r>
            <a:rPr kumimoji="1" lang="ja-JP" altLang="ja-JP" sz="800">
              <a:solidFill>
                <a:schemeClr val="dk1"/>
              </a:solidFill>
              <a:effectLst/>
              <a:latin typeface="+mn-lt"/>
              <a:ea typeface="+mn-ea"/>
              <a:cs typeface="+mn-cs"/>
            </a:rPr>
            <a:t>○充当可能基金</a:t>
          </a:r>
          <a:endParaRPr lang="ja-JP" altLang="ja-JP" sz="800">
            <a:effectLst/>
          </a:endParaRPr>
        </a:p>
        <a:p>
          <a:r>
            <a:rPr kumimoji="1" lang="ja-JP" altLang="ja-JP" sz="800">
              <a:solidFill>
                <a:schemeClr val="dk1"/>
              </a:solidFill>
              <a:effectLst/>
              <a:latin typeface="+mn-lt"/>
              <a:ea typeface="+mn-ea"/>
              <a:cs typeface="+mn-cs"/>
            </a:rPr>
            <a:t>　平成</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年度は、今後の財政負担に対応するため公共施設</a:t>
          </a:r>
          <a:r>
            <a:rPr kumimoji="1" lang="ja-JP" altLang="en-US" sz="800">
              <a:solidFill>
                <a:schemeClr val="dk1"/>
              </a:solidFill>
              <a:effectLst/>
              <a:latin typeface="+mn-lt"/>
              <a:ea typeface="+mn-ea"/>
              <a:cs typeface="+mn-cs"/>
            </a:rPr>
            <a:t>等</a:t>
          </a:r>
          <a:r>
            <a:rPr kumimoji="1" lang="ja-JP" altLang="ja-JP" sz="800">
              <a:solidFill>
                <a:schemeClr val="dk1"/>
              </a:solidFill>
              <a:effectLst/>
              <a:latin typeface="+mn-lt"/>
              <a:ea typeface="+mn-ea"/>
              <a:cs typeface="+mn-cs"/>
            </a:rPr>
            <a:t>維持補修基金の積み増し等行い増額となった。</a:t>
          </a:r>
          <a:endParaRPr lang="ja-JP" altLang="ja-JP" sz="800">
            <a:effectLst/>
          </a:endParaRPr>
        </a:p>
        <a:p>
          <a:r>
            <a:rPr kumimoji="1" lang="ja-JP" altLang="ja-JP" sz="800">
              <a:solidFill>
                <a:schemeClr val="dk1"/>
              </a:solidFill>
              <a:effectLst/>
              <a:latin typeface="+mn-lt"/>
              <a:ea typeface="+mn-ea"/>
              <a:cs typeface="+mn-cs"/>
            </a:rPr>
            <a:t>○充当可能特定歳入</a:t>
          </a:r>
          <a:endParaRPr lang="ja-JP" altLang="ja-JP" sz="800">
            <a:effectLst/>
          </a:endParaRPr>
        </a:p>
        <a:p>
          <a:r>
            <a:rPr kumimoji="1" lang="ja-JP" altLang="ja-JP" sz="800">
              <a:solidFill>
                <a:schemeClr val="dk1"/>
              </a:solidFill>
              <a:effectLst/>
              <a:latin typeface="+mn-lt"/>
              <a:ea typeface="+mn-ea"/>
              <a:cs typeface="+mn-cs"/>
            </a:rPr>
            <a:t>　都市計画税収の</a:t>
          </a:r>
          <a:r>
            <a:rPr kumimoji="1" lang="ja-JP" altLang="en-US" sz="800">
              <a:solidFill>
                <a:schemeClr val="dk1"/>
              </a:solidFill>
              <a:effectLst/>
              <a:latin typeface="+mn-lt"/>
              <a:ea typeface="+mn-ea"/>
              <a:cs typeface="+mn-cs"/>
            </a:rPr>
            <a:t>増加により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a:t>
          </a:r>
          <a:endParaRPr lang="ja-JP" altLang="ja-JP" sz="800">
            <a:effectLst/>
          </a:endParaRPr>
        </a:p>
        <a:p>
          <a:r>
            <a:rPr kumimoji="1" lang="ja-JP" altLang="ja-JP" sz="800">
              <a:solidFill>
                <a:schemeClr val="dk1"/>
              </a:solidFill>
              <a:effectLst/>
              <a:latin typeface="+mn-lt"/>
              <a:ea typeface="+mn-ea"/>
              <a:cs typeface="+mn-cs"/>
            </a:rPr>
            <a:t>○基準財政需要額算入見込額</a:t>
          </a:r>
          <a:endParaRPr lang="ja-JP" altLang="ja-JP" sz="800">
            <a:effectLst/>
          </a:endParaRPr>
        </a:p>
        <a:p>
          <a:r>
            <a:rPr kumimoji="1" lang="ja-JP" altLang="ja-JP" sz="800">
              <a:solidFill>
                <a:schemeClr val="dk1"/>
              </a:solidFill>
              <a:effectLst/>
              <a:latin typeface="+mn-lt"/>
              <a:ea typeface="+mn-ea"/>
              <a:cs typeface="+mn-cs"/>
            </a:rPr>
            <a:t>　市債の新規発行については、</a:t>
          </a:r>
          <a:r>
            <a:rPr kumimoji="1" lang="ja-JP" altLang="en-US" sz="800">
              <a:solidFill>
                <a:schemeClr val="dk1"/>
              </a:solidFill>
              <a:effectLst/>
              <a:latin typeface="+mn-lt"/>
              <a:ea typeface="+mn-ea"/>
              <a:cs typeface="+mn-cs"/>
            </a:rPr>
            <a:t>過疎対策事業債や合併特例事業債など</a:t>
          </a:r>
          <a:r>
            <a:rPr kumimoji="1" lang="ja-JP" altLang="ja-JP" sz="800">
              <a:solidFill>
                <a:schemeClr val="dk1"/>
              </a:solidFill>
              <a:effectLst/>
              <a:latin typeface="+mn-lt"/>
              <a:ea typeface="+mn-ea"/>
              <a:cs typeface="+mn-cs"/>
            </a:rPr>
            <a:t>交付税算入割合の高い地方債を活用している。平成</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年度は市債現在高の減少に伴い、基準財政需要額算入見込額も減少に転じた。</a:t>
          </a:r>
          <a:endParaRPr lang="ja-JP" altLang="ja-JP" sz="800">
            <a:effectLst/>
          </a:endParaRPr>
        </a:p>
        <a:p>
          <a:r>
            <a:rPr kumimoji="1" lang="ja-JP" altLang="ja-JP" sz="800">
              <a:solidFill>
                <a:schemeClr val="dk1"/>
              </a:solidFill>
              <a:effectLst/>
              <a:latin typeface="+mn-lt"/>
              <a:ea typeface="+mn-ea"/>
              <a:cs typeface="+mn-cs"/>
            </a:rPr>
            <a:t>○将来負担比率の分子</a:t>
          </a:r>
          <a:endParaRPr lang="ja-JP" altLang="ja-JP" sz="800">
            <a:effectLst/>
          </a:endParaRPr>
        </a:p>
        <a:p>
          <a:r>
            <a:rPr kumimoji="1" lang="ja-JP" altLang="ja-JP" sz="800">
              <a:solidFill>
                <a:schemeClr val="dk1"/>
              </a:solidFill>
              <a:effectLst/>
              <a:latin typeface="+mn-lt"/>
              <a:ea typeface="+mn-ea"/>
              <a:cs typeface="+mn-cs"/>
            </a:rPr>
            <a:t>　交付税算入割合の高い地方債の活用により、市債の現在高に占める基準財政需要額算入見込額の割合が増加している。そのため、分子は着実に減少している。</a:t>
          </a:r>
          <a:endParaRPr lang="ja-JP" altLang="ja-JP" sz="800">
            <a:effectLst/>
          </a:endParaRPr>
        </a:p>
        <a:p>
          <a:r>
            <a:rPr kumimoji="1" lang="ja-JP" altLang="ja-JP" sz="800">
              <a:solidFill>
                <a:schemeClr val="dk1"/>
              </a:solidFill>
              <a:effectLst/>
              <a:latin typeface="+mn-lt"/>
              <a:ea typeface="+mn-ea"/>
              <a:cs typeface="+mn-cs"/>
            </a:rPr>
            <a:t>○今後の対応</a:t>
          </a:r>
          <a:endParaRPr lang="ja-JP" altLang="ja-JP" sz="800">
            <a:effectLst/>
          </a:endParaRPr>
        </a:p>
        <a:p>
          <a:r>
            <a:rPr kumimoji="1" lang="ja-JP" altLang="ja-JP" sz="800">
              <a:solidFill>
                <a:schemeClr val="dk1"/>
              </a:solidFill>
              <a:effectLst/>
              <a:latin typeface="+mn-lt"/>
              <a:ea typeface="+mn-ea"/>
              <a:cs typeface="+mn-cs"/>
            </a:rPr>
            <a:t>　将来負担比率は年々改善されている。今後は、</a:t>
          </a:r>
          <a:r>
            <a:rPr kumimoji="1" lang="ja-JP" altLang="en-US" sz="800">
              <a:solidFill>
                <a:schemeClr val="dk1"/>
              </a:solidFill>
              <a:effectLst/>
              <a:latin typeface="+mn-lt"/>
              <a:ea typeface="+mn-ea"/>
              <a:cs typeface="+mn-cs"/>
            </a:rPr>
            <a:t>普通交付税の減により、</a:t>
          </a:r>
          <a:r>
            <a:rPr kumimoji="1" lang="ja-JP" altLang="ja-JP" sz="800">
              <a:solidFill>
                <a:schemeClr val="dk1"/>
              </a:solidFill>
              <a:effectLst/>
              <a:latin typeface="+mn-lt"/>
              <a:ea typeface="+mn-ea"/>
              <a:cs typeface="+mn-cs"/>
            </a:rPr>
            <a:t>分母の基礎となる標準財政規模の縮小が見込まれているが、市債発行の抑制、交付税算入割合の高い地方債の活用を基本とし、</a:t>
          </a:r>
          <a:r>
            <a:rPr kumimoji="1" lang="ja-JP" altLang="en-US" sz="800">
              <a:solidFill>
                <a:schemeClr val="dk1"/>
              </a:solidFill>
              <a:effectLst/>
              <a:latin typeface="+mn-lt"/>
              <a:ea typeface="+mn-ea"/>
              <a:cs typeface="+mn-cs"/>
            </a:rPr>
            <a:t>収支の状況を把握しながら充当可能基金の積み増しを実施し、</a:t>
          </a:r>
          <a:r>
            <a:rPr kumimoji="1" lang="ja-JP" altLang="ja-JP" sz="800">
              <a:solidFill>
                <a:schemeClr val="dk1"/>
              </a:solidFill>
              <a:effectLst/>
              <a:latin typeface="+mn-lt"/>
              <a:ea typeface="+mn-ea"/>
              <a:cs typeface="+mn-cs"/>
            </a:rPr>
            <a:t>比率のさらなる改善を図る。</a:t>
          </a:r>
          <a:endParaRPr lang="ja-JP" altLang="ja-JP" sz="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51134733</v>
      </c>
      <c r="BO4" s="411"/>
      <c r="BP4" s="411"/>
      <c r="BQ4" s="411"/>
      <c r="BR4" s="411"/>
      <c r="BS4" s="411"/>
      <c r="BT4" s="411"/>
      <c r="BU4" s="412"/>
      <c r="BV4" s="410">
        <v>50993439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10.7</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47579386</v>
      </c>
      <c r="BO5" s="416"/>
      <c r="BP5" s="416"/>
      <c r="BQ5" s="416"/>
      <c r="BR5" s="416"/>
      <c r="BS5" s="416"/>
      <c r="BT5" s="416"/>
      <c r="BU5" s="417"/>
      <c r="BV5" s="415">
        <v>48047606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90.9</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3555347</v>
      </c>
      <c r="BO6" s="416"/>
      <c r="BP6" s="416"/>
      <c r="BQ6" s="416"/>
      <c r="BR6" s="416"/>
      <c r="BS6" s="416"/>
      <c r="BT6" s="416"/>
      <c r="BU6" s="417"/>
      <c r="BV6" s="415">
        <v>2945833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94.2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351371</v>
      </c>
      <c r="BO7" s="416"/>
      <c r="BP7" s="416"/>
      <c r="BQ7" s="416"/>
      <c r="BR7" s="416"/>
      <c r="BS7" s="416"/>
      <c r="BT7" s="416"/>
      <c r="BU7" s="417"/>
      <c r="BV7" s="415">
        <v>124784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29822458</v>
      </c>
      <c r="CU7" s="416"/>
      <c r="CV7" s="416"/>
      <c r="CW7" s="416"/>
      <c r="CX7" s="416"/>
      <c r="CY7" s="416"/>
      <c r="CZ7" s="416"/>
      <c r="DA7" s="417"/>
      <c r="DB7" s="415">
        <v>30862657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3203976</v>
      </c>
      <c r="BO8" s="416"/>
      <c r="BP8" s="416"/>
      <c r="BQ8" s="416"/>
      <c r="BR8" s="416"/>
      <c r="BS8" s="416"/>
      <c r="BT8" s="416"/>
      <c r="BU8" s="417"/>
      <c r="BV8" s="415">
        <v>2821049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79927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382927</v>
      </c>
      <c r="BO9" s="416"/>
      <c r="BP9" s="416"/>
      <c r="BQ9" s="416"/>
      <c r="BR9" s="416"/>
      <c r="BS9" s="416"/>
      <c r="BT9" s="416"/>
      <c r="BU9" s="417"/>
      <c r="BV9" s="415">
        <v>631314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17.600000000000001</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85229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875</v>
      </c>
      <c r="BO10" s="416"/>
      <c r="BP10" s="416"/>
      <c r="BQ10" s="416"/>
      <c r="BR10" s="416"/>
      <c r="BS10" s="416"/>
      <c r="BT10" s="416"/>
      <c r="BU10" s="417"/>
      <c r="BV10" s="415">
        <v>1478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79657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79426</v>
      </c>
      <c r="S13" s="517"/>
      <c r="T13" s="517"/>
      <c r="U13" s="517"/>
      <c r="V13" s="518"/>
      <c r="W13" s="504" t="s">
        <v>125</v>
      </c>
      <c r="X13" s="428"/>
      <c r="Y13" s="428"/>
      <c r="Z13" s="428"/>
      <c r="AA13" s="428"/>
      <c r="AB13" s="429"/>
      <c r="AC13" s="391">
        <v>4328</v>
      </c>
      <c r="AD13" s="392"/>
      <c r="AE13" s="392"/>
      <c r="AF13" s="392"/>
      <c r="AG13" s="393"/>
      <c r="AH13" s="391">
        <v>4499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383802</v>
      </c>
      <c r="BO13" s="416"/>
      <c r="BP13" s="416"/>
      <c r="BQ13" s="416"/>
      <c r="BR13" s="416"/>
      <c r="BS13" s="416"/>
      <c r="BT13" s="416"/>
      <c r="BU13" s="417"/>
      <c r="BV13" s="415">
        <v>632792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80761</v>
      </c>
      <c r="S14" s="517"/>
      <c r="T14" s="517"/>
      <c r="U14" s="517"/>
      <c r="V14" s="518"/>
      <c r="W14" s="519"/>
      <c r="X14" s="431"/>
      <c r="Y14" s="431"/>
      <c r="Z14" s="431"/>
      <c r="AA14" s="431"/>
      <c r="AB14" s="432"/>
      <c r="AC14" s="509">
        <v>11.2</v>
      </c>
      <c r="AD14" s="510"/>
      <c r="AE14" s="510"/>
      <c r="AF14" s="510"/>
      <c r="AG14" s="511"/>
      <c r="AH14" s="509">
        <v>11.2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116.5</v>
      </c>
      <c r="CU14" s="488"/>
      <c r="CV14" s="488"/>
      <c r="CW14" s="488"/>
      <c r="CX14" s="488"/>
      <c r="CY14" s="488"/>
      <c r="CZ14" s="488"/>
      <c r="DA14" s="489"/>
      <c r="DB14" s="520">
        <v>119.6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80534</v>
      </c>
      <c r="S15" s="517"/>
      <c r="T15" s="517"/>
      <c r="U15" s="517"/>
      <c r="V15" s="518"/>
      <c r="W15" s="504" t="s">
        <v>132</v>
      </c>
      <c r="X15" s="428"/>
      <c r="Y15" s="428"/>
      <c r="Z15" s="428"/>
      <c r="AA15" s="428"/>
      <c r="AB15" s="429"/>
      <c r="AC15" s="391">
        <v>11879</v>
      </c>
      <c r="AD15" s="392"/>
      <c r="AE15" s="392"/>
      <c r="AF15" s="392"/>
      <c r="AG15" s="393"/>
      <c r="AH15" s="391">
        <v>13070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7953912</v>
      </c>
      <c r="BO15" s="411"/>
      <c r="BP15" s="411"/>
      <c r="BQ15" s="411"/>
      <c r="BR15" s="411"/>
      <c r="BS15" s="411"/>
      <c r="BT15" s="411"/>
      <c r="BU15" s="412"/>
      <c r="BV15" s="410">
        <v>7910627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30.9</v>
      </c>
      <c r="AD16" s="510"/>
      <c r="AE16" s="510"/>
      <c r="AF16" s="510"/>
      <c r="AG16" s="511"/>
      <c r="AH16" s="509">
        <v>32.5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24580704</v>
      </c>
      <c r="BO16" s="416"/>
      <c r="BP16" s="416"/>
      <c r="BQ16" s="416"/>
      <c r="BR16" s="416"/>
      <c r="BS16" s="416"/>
      <c r="BT16" s="416"/>
      <c r="BU16" s="417"/>
      <c r="BV16" s="415">
        <v>24146433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22288</v>
      </c>
      <c r="AD17" s="392"/>
      <c r="AE17" s="392"/>
      <c r="AF17" s="392"/>
      <c r="AG17" s="393"/>
      <c r="AH17" s="391">
        <v>22660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10007218</v>
      </c>
      <c r="BO17" s="416"/>
      <c r="BP17" s="416"/>
      <c r="BQ17" s="416"/>
      <c r="BR17" s="416"/>
      <c r="BS17" s="416"/>
      <c r="BT17" s="416"/>
      <c r="BU17" s="417"/>
      <c r="BV17" s="415">
        <v>9928656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1209.5899999999999</v>
      </c>
      <c r="M18" s="480"/>
      <c r="N18" s="480"/>
      <c r="O18" s="480"/>
      <c r="P18" s="480"/>
      <c r="Q18" s="480"/>
      <c r="R18" s="481"/>
      <c r="S18" s="481"/>
      <c r="T18" s="481"/>
      <c r="U18" s="481"/>
      <c r="V18" s="482"/>
      <c r="W18" s="496"/>
      <c r="X18" s="497"/>
      <c r="Y18" s="497"/>
      <c r="Z18" s="497"/>
      <c r="AA18" s="497"/>
      <c r="AB18" s="505"/>
      <c r="AC18" s="379">
        <v>57.9</v>
      </c>
      <c r="AD18" s="380"/>
      <c r="AE18" s="380"/>
      <c r="AF18" s="380"/>
      <c r="AG18" s="483"/>
      <c r="AH18" s="379">
        <v>56.3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27105370</v>
      </c>
      <c r="BO18" s="416"/>
      <c r="BP18" s="416"/>
      <c r="BQ18" s="416"/>
      <c r="BR18" s="416"/>
      <c r="BS18" s="416"/>
      <c r="BT18" s="416"/>
      <c r="BU18" s="417"/>
      <c r="BV18" s="415">
        <v>27683499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34724868</v>
      </c>
      <c r="BO19" s="416"/>
      <c r="BP19" s="416"/>
      <c r="BQ19" s="416"/>
      <c r="BR19" s="416"/>
      <c r="BS19" s="416"/>
      <c r="BT19" s="416"/>
      <c r="BU19" s="417"/>
      <c r="BV19" s="415">
        <v>35561063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28349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69619660</v>
      </c>
      <c r="BO23" s="416"/>
      <c r="BP23" s="416"/>
      <c r="BQ23" s="416"/>
      <c r="BR23" s="416"/>
      <c r="BS23" s="416"/>
      <c r="BT23" s="416"/>
      <c r="BU23" s="417"/>
      <c r="BV23" s="415">
        <v>70123589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9000</v>
      </c>
      <c r="R24" s="392"/>
      <c r="S24" s="392"/>
      <c r="T24" s="392"/>
      <c r="U24" s="392"/>
      <c r="V24" s="393"/>
      <c r="W24" s="457"/>
      <c r="X24" s="448"/>
      <c r="Y24" s="449"/>
      <c r="Z24" s="388" t="s">
        <v>155</v>
      </c>
      <c r="AA24" s="389"/>
      <c r="AB24" s="389"/>
      <c r="AC24" s="389"/>
      <c r="AD24" s="389"/>
      <c r="AE24" s="389"/>
      <c r="AF24" s="389"/>
      <c r="AG24" s="390"/>
      <c r="AH24" s="391">
        <v>917</v>
      </c>
      <c r="AI24" s="392"/>
      <c r="AJ24" s="392"/>
      <c r="AK24" s="392"/>
      <c r="AL24" s="393"/>
      <c r="AM24" s="391">
        <v>2753751</v>
      </c>
      <c r="AN24" s="392"/>
      <c r="AO24" s="392"/>
      <c r="AP24" s="392"/>
      <c r="AQ24" s="392"/>
      <c r="AR24" s="393"/>
      <c r="AS24" s="391">
        <v>3003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53499747</v>
      </c>
      <c r="BO24" s="416"/>
      <c r="BP24" s="416"/>
      <c r="BQ24" s="416"/>
      <c r="BR24" s="416"/>
      <c r="BS24" s="416"/>
      <c r="BT24" s="416"/>
      <c r="BU24" s="417"/>
      <c r="BV24" s="415">
        <v>53869166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7100</v>
      </c>
      <c r="R25" s="392"/>
      <c r="S25" s="392"/>
      <c r="T25" s="392"/>
      <c r="U25" s="392"/>
      <c r="V25" s="393"/>
      <c r="W25" s="457"/>
      <c r="X25" s="448"/>
      <c r="Y25" s="449"/>
      <c r="Z25" s="388" t="s">
        <v>158</v>
      </c>
      <c r="AA25" s="389"/>
      <c r="AB25" s="389"/>
      <c r="AC25" s="389"/>
      <c r="AD25" s="389"/>
      <c r="AE25" s="389"/>
      <c r="AF25" s="389"/>
      <c r="AG25" s="390"/>
      <c r="AH25" s="391">
        <v>187</v>
      </c>
      <c r="AI25" s="392"/>
      <c r="AJ25" s="392"/>
      <c r="AK25" s="392"/>
      <c r="AL25" s="393"/>
      <c r="AM25" s="391">
        <v>483582</v>
      </c>
      <c r="AN25" s="392"/>
      <c r="AO25" s="392"/>
      <c r="AP25" s="392"/>
      <c r="AQ25" s="392"/>
      <c r="AR25" s="393"/>
      <c r="AS25" s="391">
        <v>2586</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1274450</v>
      </c>
      <c r="BO25" s="411"/>
      <c r="BP25" s="411"/>
      <c r="BQ25" s="411"/>
      <c r="BR25" s="411"/>
      <c r="BS25" s="411"/>
      <c r="BT25" s="411"/>
      <c r="BU25" s="412"/>
      <c r="BV25" s="410">
        <v>549759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6300</v>
      </c>
      <c r="R26" s="392"/>
      <c r="S26" s="392"/>
      <c r="T26" s="392"/>
      <c r="U26" s="392"/>
      <c r="V26" s="393"/>
      <c r="W26" s="457"/>
      <c r="X26" s="448"/>
      <c r="Y26" s="449"/>
      <c r="Z26" s="388" t="s">
        <v>161</v>
      </c>
      <c r="AA26" s="470"/>
      <c r="AB26" s="470"/>
      <c r="AC26" s="470"/>
      <c r="AD26" s="470"/>
      <c r="AE26" s="470"/>
      <c r="AF26" s="470"/>
      <c r="AG26" s="471"/>
      <c r="AH26" s="391">
        <v>76</v>
      </c>
      <c r="AI26" s="392"/>
      <c r="AJ26" s="392"/>
      <c r="AK26" s="392"/>
      <c r="AL26" s="393"/>
      <c r="AM26" s="391">
        <v>234460</v>
      </c>
      <c r="AN26" s="392"/>
      <c r="AO26" s="392"/>
      <c r="AP26" s="392"/>
      <c r="AQ26" s="392"/>
      <c r="AR26" s="393"/>
      <c r="AS26" s="391">
        <v>3085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4270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29481</v>
      </c>
      <c r="AN27" s="392"/>
      <c r="AO27" s="392"/>
      <c r="AP27" s="392"/>
      <c r="AQ27" s="392"/>
      <c r="AR27" s="393"/>
      <c r="AS27" s="391">
        <v>3685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3770</v>
      </c>
      <c r="R28" s="392"/>
      <c r="S28" s="392"/>
      <c r="T28" s="392"/>
      <c r="U28" s="392"/>
      <c r="V28" s="393"/>
      <c r="W28" s="457"/>
      <c r="X28" s="448"/>
      <c r="Y28" s="449"/>
      <c r="Z28" s="388" t="s">
        <v>167</v>
      </c>
      <c r="AA28" s="389"/>
      <c r="AB28" s="389"/>
      <c r="AC28" s="389"/>
      <c r="AD28" s="389"/>
      <c r="AE28" s="389"/>
      <c r="AF28" s="389"/>
      <c r="AG28" s="390"/>
      <c r="AH28" s="391">
        <v>4</v>
      </c>
      <c r="AI28" s="392"/>
      <c r="AJ28" s="392"/>
      <c r="AK28" s="392"/>
      <c r="AL28" s="393"/>
      <c r="AM28" s="391">
        <v>10040</v>
      </c>
      <c r="AN28" s="392"/>
      <c r="AO28" s="392"/>
      <c r="AP28" s="392"/>
      <c r="AQ28" s="392"/>
      <c r="AR28" s="393"/>
      <c r="AS28" s="391">
        <v>2510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2842382</v>
      </c>
      <c r="BO28" s="411"/>
      <c r="BP28" s="411"/>
      <c r="BQ28" s="411"/>
      <c r="BR28" s="411"/>
      <c r="BS28" s="411"/>
      <c r="BT28" s="411"/>
      <c r="BU28" s="412"/>
      <c r="BV28" s="410">
        <v>2841507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24</v>
      </c>
      <c r="M29" s="392"/>
      <c r="N29" s="392"/>
      <c r="O29" s="392"/>
      <c r="P29" s="393"/>
      <c r="Q29" s="391">
        <v>3607</v>
      </c>
      <c r="R29" s="392"/>
      <c r="S29" s="392"/>
      <c r="T29" s="392"/>
      <c r="U29" s="392"/>
      <c r="V29" s="393"/>
      <c r="W29" s="458"/>
      <c r="X29" s="459"/>
      <c r="Y29" s="460"/>
      <c r="Z29" s="388" t="s">
        <v>171</v>
      </c>
      <c r="AA29" s="389"/>
      <c r="AB29" s="389"/>
      <c r="AC29" s="389"/>
      <c r="AD29" s="389"/>
      <c r="AE29" s="389"/>
      <c r="AF29" s="389"/>
      <c r="AG29" s="390"/>
      <c r="AH29" s="391">
        <v>929</v>
      </c>
      <c r="AI29" s="392"/>
      <c r="AJ29" s="392"/>
      <c r="AK29" s="392"/>
      <c r="AL29" s="393"/>
      <c r="AM29" s="391">
        <v>2793272</v>
      </c>
      <c r="AN29" s="392"/>
      <c r="AO29" s="392"/>
      <c r="AP29" s="392"/>
      <c r="AQ29" s="392"/>
      <c r="AR29" s="393"/>
      <c r="AS29" s="391">
        <v>3007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29384</v>
      </c>
      <c r="BO29" s="416"/>
      <c r="BP29" s="416"/>
      <c r="BQ29" s="416"/>
      <c r="BR29" s="416"/>
      <c r="BS29" s="416"/>
      <c r="BT29" s="416"/>
      <c r="BU29" s="417"/>
      <c r="BV29" s="415">
        <v>23015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9591767</v>
      </c>
      <c r="BO30" s="419"/>
      <c r="BP30" s="419"/>
      <c r="BQ30" s="419"/>
      <c r="BR30" s="419"/>
      <c r="BS30" s="419"/>
      <c r="BT30" s="419"/>
      <c r="BU30" s="420"/>
      <c r="BV30" s="418">
        <v>8898714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本莊由利広域市町村圏組合（一般会計）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鳥海高原ユースパーク</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診療所運営特別会計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ガス事業会計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本莊由利広域市町村圏組合（介護保険特別会計）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にしめ物産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受託施設休日応急診療所運営特別会計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IF('各会計、関係団体の財政状況及び健全化判断比率'!B35="","",'各会計、関係団体の財政状況及び健全化判断比率'!B35)</f>
        <v>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本莊由利広域市町村圏組合（特別養護老人ホーム特別会計）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フォレスタ鳥海</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情報センター特別会計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IF('各会計、関係団体の財政状況及び健全化判断比率'!B36="","",'各会計、関係団体の財政状況及び健全化判断比率'!B36)</f>
        <v>スキー場運営特別会計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秋田県市町村総合事務組合（一般会計）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ほっといん鳥海</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奨学資金特別会計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秋田県市町村総合事務組合（交通災害共済事業等特別会計）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黄桜の里</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秋田県市町村会館管理組合（一般会計）</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大内町交流センター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秋田県後期高齢者医療広域連合（一般会計）</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本莊由利産学振興財団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秋田県後期高齢者医療広域連合（後期高齢者医療特別会計）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岩城</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31</v>
      </c>
      <c r="CP42" s="375"/>
      <c r="CQ42" s="374" t="str">
        <f>IF('各会計、関係団体の財政状況及び健全化判断比率'!BS15="","",'各会計、関係団体の財政状況及び健全化判断比率'!BS15)</f>
        <v>由利高原鉄道</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7905875</v>
      </c>
      <c r="S5" s="671"/>
      <c r="T5" s="671"/>
      <c r="U5" s="671"/>
      <c r="V5" s="671"/>
      <c r="W5" s="671"/>
      <c r="X5" s="671"/>
      <c r="Y5" s="718"/>
      <c r="Z5" s="731">
        <v>15.5</v>
      </c>
      <c r="AA5" s="731"/>
      <c r="AB5" s="731"/>
      <c r="AC5" s="731"/>
      <c r="AD5" s="732">
        <v>7803220</v>
      </c>
      <c r="AE5" s="732"/>
      <c r="AF5" s="732"/>
      <c r="AG5" s="732"/>
      <c r="AH5" s="732"/>
      <c r="AI5" s="732"/>
      <c r="AJ5" s="732"/>
      <c r="AK5" s="732"/>
      <c r="AL5" s="719">
        <v>27.4</v>
      </c>
      <c r="AM5" s="688"/>
      <c r="AN5" s="688"/>
      <c r="AO5" s="720"/>
      <c r="AP5" s="707" t="s">
        <v>210</v>
      </c>
      <c r="AQ5" s="708"/>
      <c r="AR5" s="708"/>
      <c r="AS5" s="708"/>
      <c r="AT5" s="708"/>
      <c r="AU5" s="708"/>
      <c r="AV5" s="708"/>
      <c r="AW5" s="708"/>
      <c r="AX5" s="708"/>
      <c r="AY5" s="708"/>
      <c r="AZ5" s="708"/>
      <c r="BA5" s="708"/>
      <c r="BB5" s="708"/>
      <c r="BC5" s="708"/>
      <c r="BD5" s="708"/>
      <c r="BE5" s="708"/>
      <c r="BF5" s="709"/>
      <c r="BG5" s="620">
        <v>7796388</v>
      </c>
      <c r="BH5" s="621"/>
      <c r="BI5" s="621"/>
      <c r="BJ5" s="621"/>
      <c r="BK5" s="621"/>
      <c r="BL5" s="621"/>
      <c r="BM5" s="621"/>
      <c r="BN5" s="622"/>
      <c r="BO5" s="673">
        <v>98.6</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530803</v>
      </c>
      <c r="S6" s="621"/>
      <c r="T6" s="621"/>
      <c r="U6" s="621"/>
      <c r="V6" s="621"/>
      <c r="W6" s="621"/>
      <c r="X6" s="621"/>
      <c r="Y6" s="622"/>
      <c r="Z6" s="673">
        <v>1</v>
      </c>
      <c r="AA6" s="673"/>
      <c r="AB6" s="673"/>
      <c r="AC6" s="673"/>
      <c r="AD6" s="674">
        <v>530803</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7796388</v>
      </c>
      <c r="BH6" s="621"/>
      <c r="BI6" s="621"/>
      <c r="BJ6" s="621"/>
      <c r="BK6" s="621"/>
      <c r="BL6" s="621"/>
      <c r="BM6" s="621"/>
      <c r="BN6" s="622"/>
      <c r="BO6" s="673">
        <v>98.6</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262775</v>
      </c>
      <c r="CS6" s="621"/>
      <c r="CT6" s="621"/>
      <c r="CU6" s="621"/>
      <c r="CV6" s="621"/>
      <c r="CW6" s="621"/>
      <c r="CX6" s="621"/>
      <c r="CY6" s="622"/>
      <c r="CZ6" s="673">
        <v>0.6</v>
      </c>
      <c r="DA6" s="673"/>
      <c r="DB6" s="673"/>
      <c r="DC6" s="673"/>
      <c r="DD6" s="626" t="s">
        <v>211</v>
      </c>
      <c r="DE6" s="621"/>
      <c r="DF6" s="621"/>
      <c r="DG6" s="621"/>
      <c r="DH6" s="621"/>
      <c r="DI6" s="621"/>
      <c r="DJ6" s="621"/>
      <c r="DK6" s="621"/>
      <c r="DL6" s="621"/>
      <c r="DM6" s="621"/>
      <c r="DN6" s="621"/>
      <c r="DO6" s="621"/>
      <c r="DP6" s="622"/>
      <c r="DQ6" s="626">
        <v>262775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10789</v>
      </c>
      <c r="S7" s="621"/>
      <c r="T7" s="621"/>
      <c r="U7" s="621"/>
      <c r="V7" s="621"/>
      <c r="W7" s="621"/>
      <c r="X7" s="621"/>
      <c r="Y7" s="622"/>
      <c r="Z7" s="673">
        <v>0</v>
      </c>
      <c r="AA7" s="673"/>
      <c r="AB7" s="673"/>
      <c r="AC7" s="673"/>
      <c r="AD7" s="674">
        <v>10789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3238758</v>
      </c>
      <c r="BH7" s="621"/>
      <c r="BI7" s="621"/>
      <c r="BJ7" s="621"/>
      <c r="BK7" s="621"/>
      <c r="BL7" s="621"/>
      <c r="BM7" s="621"/>
      <c r="BN7" s="622"/>
      <c r="BO7" s="673">
        <v>41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7603884</v>
      </c>
      <c r="CS7" s="621"/>
      <c r="CT7" s="621"/>
      <c r="CU7" s="621"/>
      <c r="CV7" s="621"/>
      <c r="CW7" s="621"/>
      <c r="CX7" s="621"/>
      <c r="CY7" s="622"/>
      <c r="CZ7" s="673">
        <v>16</v>
      </c>
      <c r="DA7" s="673"/>
      <c r="DB7" s="673"/>
      <c r="DC7" s="673"/>
      <c r="DD7" s="626">
        <v>796656</v>
      </c>
      <c r="DE7" s="621"/>
      <c r="DF7" s="621"/>
      <c r="DG7" s="621"/>
      <c r="DH7" s="621"/>
      <c r="DI7" s="621"/>
      <c r="DJ7" s="621"/>
      <c r="DK7" s="621"/>
      <c r="DL7" s="621"/>
      <c r="DM7" s="621"/>
      <c r="DN7" s="621"/>
      <c r="DO7" s="621"/>
      <c r="DP7" s="622"/>
      <c r="DQ7" s="626">
        <v>5909703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13381</v>
      </c>
      <c r="S8" s="621"/>
      <c r="T8" s="621"/>
      <c r="U8" s="621"/>
      <c r="V8" s="621"/>
      <c r="W8" s="621"/>
      <c r="X8" s="621"/>
      <c r="Y8" s="622"/>
      <c r="Z8" s="673">
        <v>0</v>
      </c>
      <c r="AA8" s="673"/>
      <c r="AB8" s="673"/>
      <c r="AC8" s="673"/>
      <c r="AD8" s="674">
        <v>13381</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129192</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13452866</v>
      </c>
      <c r="CS8" s="621"/>
      <c r="CT8" s="621"/>
      <c r="CU8" s="621"/>
      <c r="CV8" s="621"/>
      <c r="CW8" s="621"/>
      <c r="CX8" s="621"/>
      <c r="CY8" s="622"/>
      <c r="CZ8" s="673">
        <v>28.3</v>
      </c>
      <c r="DA8" s="673"/>
      <c r="DB8" s="673"/>
      <c r="DC8" s="673"/>
      <c r="DD8" s="626">
        <v>138339</v>
      </c>
      <c r="DE8" s="621"/>
      <c r="DF8" s="621"/>
      <c r="DG8" s="621"/>
      <c r="DH8" s="621"/>
      <c r="DI8" s="621"/>
      <c r="DJ8" s="621"/>
      <c r="DK8" s="621"/>
      <c r="DL8" s="621"/>
      <c r="DM8" s="621"/>
      <c r="DN8" s="621"/>
      <c r="DO8" s="621"/>
      <c r="DP8" s="622"/>
      <c r="DQ8" s="626">
        <v>6401047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7075</v>
      </c>
      <c r="S9" s="621"/>
      <c r="T9" s="621"/>
      <c r="U9" s="621"/>
      <c r="V9" s="621"/>
      <c r="W9" s="621"/>
      <c r="X9" s="621"/>
      <c r="Y9" s="622"/>
      <c r="Z9" s="673">
        <v>0</v>
      </c>
      <c r="AA9" s="673"/>
      <c r="AB9" s="673"/>
      <c r="AC9" s="673"/>
      <c r="AD9" s="674">
        <v>7075</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2563870</v>
      </c>
      <c r="BH9" s="621"/>
      <c r="BI9" s="621"/>
      <c r="BJ9" s="621"/>
      <c r="BK9" s="621"/>
      <c r="BL9" s="621"/>
      <c r="BM9" s="621"/>
      <c r="BN9" s="622"/>
      <c r="BO9" s="673">
        <v>32.4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2757638</v>
      </c>
      <c r="CS9" s="621"/>
      <c r="CT9" s="621"/>
      <c r="CU9" s="621"/>
      <c r="CV9" s="621"/>
      <c r="CW9" s="621"/>
      <c r="CX9" s="621"/>
      <c r="CY9" s="622"/>
      <c r="CZ9" s="673">
        <v>5.8</v>
      </c>
      <c r="DA9" s="673"/>
      <c r="DB9" s="673"/>
      <c r="DC9" s="673"/>
      <c r="DD9" s="626">
        <v>333030</v>
      </c>
      <c r="DE9" s="621"/>
      <c r="DF9" s="621"/>
      <c r="DG9" s="621"/>
      <c r="DH9" s="621"/>
      <c r="DI9" s="621"/>
      <c r="DJ9" s="621"/>
      <c r="DK9" s="621"/>
      <c r="DL9" s="621"/>
      <c r="DM9" s="621"/>
      <c r="DN9" s="621"/>
      <c r="DO9" s="621"/>
      <c r="DP9" s="622"/>
      <c r="DQ9" s="626">
        <v>1939581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1431743</v>
      </c>
      <c r="S10" s="621"/>
      <c r="T10" s="621"/>
      <c r="U10" s="621"/>
      <c r="V10" s="621"/>
      <c r="W10" s="621"/>
      <c r="X10" s="621"/>
      <c r="Y10" s="622"/>
      <c r="Z10" s="673">
        <v>2.8</v>
      </c>
      <c r="AA10" s="673"/>
      <c r="AB10" s="673"/>
      <c r="AC10" s="673"/>
      <c r="AD10" s="674">
        <v>1431743</v>
      </c>
      <c r="AE10" s="674"/>
      <c r="AF10" s="674"/>
      <c r="AG10" s="674"/>
      <c r="AH10" s="674"/>
      <c r="AI10" s="674"/>
      <c r="AJ10" s="674"/>
      <c r="AK10" s="674"/>
      <c r="AL10" s="643">
        <v>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173858</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132072</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v>64919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371838</v>
      </c>
      <c r="BH11" s="621"/>
      <c r="BI11" s="621"/>
      <c r="BJ11" s="621"/>
      <c r="BK11" s="621"/>
      <c r="BL11" s="621"/>
      <c r="BM11" s="621"/>
      <c r="BN11" s="622"/>
      <c r="BO11" s="673">
        <v>4.7</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3881161</v>
      </c>
      <c r="CS11" s="621"/>
      <c r="CT11" s="621"/>
      <c r="CU11" s="621"/>
      <c r="CV11" s="621"/>
      <c r="CW11" s="621"/>
      <c r="CX11" s="621"/>
      <c r="CY11" s="622"/>
      <c r="CZ11" s="673">
        <v>8.1999999999999993</v>
      </c>
      <c r="DA11" s="673"/>
      <c r="DB11" s="673"/>
      <c r="DC11" s="673"/>
      <c r="DD11" s="626">
        <v>1121111</v>
      </c>
      <c r="DE11" s="621"/>
      <c r="DF11" s="621"/>
      <c r="DG11" s="621"/>
      <c r="DH11" s="621"/>
      <c r="DI11" s="621"/>
      <c r="DJ11" s="621"/>
      <c r="DK11" s="621"/>
      <c r="DL11" s="621"/>
      <c r="DM11" s="621"/>
      <c r="DN11" s="621"/>
      <c r="DO11" s="621"/>
      <c r="DP11" s="622"/>
      <c r="DQ11" s="626">
        <v>2094687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3719744</v>
      </c>
      <c r="BH12" s="621"/>
      <c r="BI12" s="621"/>
      <c r="BJ12" s="621"/>
      <c r="BK12" s="621"/>
      <c r="BL12" s="621"/>
      <c r="BM12" s="621"/>
      <c r="BN12" s="622"/>
      <c r="BO12" s="673">
        <v>47.1</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1336256</v>
      </c>
      <c r="CS12" s="621"/>
      <c r="CT12" s="621"/>
      <c r="CU12" s="621"/>
      <c r="CV12" s="621"/>
      <c r="CW12" s="621"/>
      <c r="CX12" s="621"/>
      <c r="CY12" s="622"/>
      <c r="CZ12" s="673">
        <v>2.8</v>
      </c>
      <c r="DA12" s="673"/>
      <c r="DB12" s="673"/>
      <c r="DC12" s="673"/>
      <c r="DD12" s="626">
        <v>250110</v>
      </c>
      <c r="DE12" s="621"/>
      <c r="DF12" s="621"/>
      <c r="DG12" s="621"/>
      <c r="DH12" s="621"/>
      <c r="DI12" s="621"/>
      <c r="DJ12" s="621"/>
      <c r="DK12" s="621"/>
      <c r="DL12" s="621"/>
      <c r="DM12" s="621"/>
      <c r="DN12" s="621"/>
      <c r="DO12" s="621"/>
      <c r="DP12" s="622"/>
      <c r="DQ12" s="626">
        <v>732899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83994</v>
      </c>
      <c r="S13" s="621"/>
      <c r="T13" s="621"/>
      <c r="U13" s="621"/>
      <c r="V13" s="621"/>
      <c r="W13" s="621"/>
      <c r="X13" s="621"/>
      <c r="Y13" s="622"/>
      <c r="Z13" s="673">
        <v>0.2</v>
      </c>
      <c r="AA13" s="673"/>
      <c r="AB13" s="673"/>
      <c r="AC13" s="673"/>
      <c r="AD13" s="674">
        <v>83994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3686065</v>
      </c>
      <c r="BH13" s="621"/>
      <c r="BI13" s="621"/>
      <c r="BJ13" s="621"/>
      <c r="BK13" s="621"/>
      <c r="BL13" s="621"/>
      <c r="BM13" s="621"/>
      <c r="BN13" s="622"/>
      <c r="BO13" s="673">
        <v>46.6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5559888</v>
      </c>
      <c r="CS13" s="621"/>
      <c r="CT13" s="621"/>
      <c r="CU13" s="621"/>
      <c r="CV13" s="621"/>
      <c r="CW13" s="621"/>
      <c r="CX13" s="621"/>
      <c r="CY13" s="622"/>
      <c r="CZ13" s="673">
        <v>11.7</v>
      </c>
      <c r="DA13" s="673"/>
      <c r="DB13" s="673"/>
      <c r="DC13" s="673"/>
      <c r="DD13" s="626">
        <v>2819111</v>
      </c>
      <c r="DE13" s="621"/>
      <c r="DF13" s="621"/>
      <c r="DG13" s="621"/>
      <c r="DH13" s="621"/>
      <c r="DI13" s="621"/>
      <c r="DJ13" s="621"/>
      <c r="DK13" s="621"/>
      <c r="DL13" s="621"/>
      <c r="DM13" s="621"/>
      <c r="DN13" s="621"/>
      <c r="DO13" s="621"/>
      <c r="DP13" s="622"/>
      <c r="DQ13" s="626">
        <v>3111376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228194</v>
      </c>
      <c r="BH14" s="621"/>
      <c r="BI14" s="621"/>
      <c r="BJ14" s="621"/>
      <c r="BK14" s="621"/>
      <c r="BL14" s="621"/>
      <c r="BM14" s="621"/>
      <c r="BN14" s="622"/>
      <c r="BO14" s="673">
        <v>2.9</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1860098</v>
      </c>
      <c r="CS14" s="621"/>
      <c r="CT14" s="621"/>
      <c r="CU14" s="621"/>
      <c r="CV14" s="621"/>
      <c r="CW14" s="621"/>
      <c r="CX14" s="621"/>
      <c r="CY14" s="622"/>
      <c r="CZ14" s="673">
        <v>3.9</v>
      </c>
      <c r="DA14" s="673"/>
      <c r="DB14" s="673"/>
      <c r="DC14" s="673"/>
      <c r="DD14" s="626">
        <v>381657</v>
      </c>
      <c r="DE14" s="621"/>
      <c r="DF14" s="621"/>
      <c r="DG14" s="621"/>
      <c r="DH14" s="621"/>
      <c r="DI14" s="621"/>
      <c r="DJ14" s="621"/>
      <c r="DK14" s="621"/>
      <c r="DL14" s="621"/>
      <c r="DM14" s="621"/>
      <c r="DN14" s="621"/>
      <c r="DO14" s="621"/>
      <c r="DP14" s="622"/>
      <c r="DQ14" s="626">
        <v>1489679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34579</v>
      </c>
      <c r="S15" s="621"/>
      <c r="T15" s="621"/>
      <c r="U15" s="621"/>
      <c r="V15" s="621"/>
      <c r="W15" s="621"/>
      <c r="X15" s="621"/>
      <c r="Y15" s="622"/>
      <c r="Z15" s="673">
        <v>0.1</v>
      </c>
      <c r="AA15" s="673"/>
      <c r="AB15" s="673"/>
      <c r="AC15" s="673"/>
      <c r="AD15" s="674">
        <v>34579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580913</v>
      </c>
      <c r="BH15" s="621"/>
      <c r="BI15" s="621"/>
      <c r="BJ15" s="621"/>
      <c r="BK15" s="621"/>
      <c r="BL15" s="621"/>
      <c r="BM15" s="621"/>
      <c r="BN15" s="622"/>
      <c r="BO15" s="673">
        <v>7.3</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3974715</v>
      </c>
      <c r="CS15" s="621"/>
      <c r="CT15" s="621"/>
      <c r="CU15" s="621"/>
      <c r="CV15" s="621"/>
      <c r="CW15" s="621"/>
      <c r="CX15" s="621"/>
      <c r="CY15" s="622"/>
      <c r="CZ15" s="673">
        <v>8.4</v>
      </c>
      <c r="DA15" s="673"/>
      <c r="DB15" s="673"/>
      <c r="DC15" s="673"/>
      <c r="DD15" s="626">
        <v>978148</v>
      </c>
      <c r="DE15" s="621"/>
      <c r="DF15" s="621"/>
      <c r="DG15" s="621"/>
      <c r="DH15" s="621"/>
      <c r="DI15" s="621"/>
      <c r="DJ15" s="621"/>
      <c r="DK15" s="621"/>
      <c r="DL15" s="621"/>
      <c r="DM15" s="621"/>
      <c r="DN15" s="621"/>
      <c r="DO15" s="621"/>
      <c r="DP15" s="622"/>
      <c r="DQ15" s="626">
        <v>2873866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20114772</v>
      </c>
      <c r="S16" s="621"/>
      <c r="T16" s="621"/>
      <c r="U16" s="621"/>
      <c r="V16" s="621"/>
      <c r="W16" s="621"/>
      <c r="X16" s="621"/>
      <c r="Y16" s="622"/>
      <c r="Z16" s="673">
        <v>39.299999999999997</v>
      </c>
      <c r="AA16" s="673"/>
      <c r="AB16" s="673"/>
      <c r="AC16" s="673"/>
      <c r="AD16" s="674">
        <v>18492236</v>
      </c>
      <c r="AE16" s="674"/>
      <c r="AF16" s="674"/>
      <c r="AG16" s="674"/>
      <c r="AH16" s="674"/>
      <c r="AI16" s="674"/>
      <c r="AJ16" s="674"/>
      <c r="AK16" s="674"/>
      <c r="AL16" s="643">
        <v>64.900000000000006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28779</v>
      </c>
      <c r="BH16" s="621"/>
      <c r="BI16" s="621"/>
      <c r="BJ16" s="621"/>
      <c r="BK16" s="621"/>
      <c r="BL16" s="621"/>
      <c r="BM16" s="621"/>
      <c r="BN16" s="622"/>
      <c r="BO16" s="673">
        <v>0.4</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471160</v>
      </c>
      <c r="CS16" s="621"/>
      <c r="CT16" s="621"/>
      <c r="CU16" s="621"/>
      <c r="CV16" s="621"/>
      <c r="CW16" s="621"/>
      <c r="CX16" s="621"/>
      <c r="CY16" s="622"/>
      <c r="CZ16" s="673">
        <v>1</v>
      </c>
      <c r="DA16" s="673"/>
      <c r="DB16" s="673"/>
      <c r="DC16" s="673"/>
      <c r="DD16" s="626" t="s">
        <v>113</v>
      </c>
      <c r="DE16" s="621"/>
      <c r="DF16" s="621"/>
      <c r="DG16" s="621"/>
      <c r="DH16" s="621"/>
      <c r="DI16" s="621"/>
      <c r="DJ16" s="621"/>
      <c r="DK16" s="621"/>
      <c r="DL16" s="621"/>
      <c r="DM16" s="621"/>
      <c r="DN16" s="621"/>
      <c r="DO16" s="621"/>
      <c r="DP16" s="622"/>
      <c r="DQ16" s="626">
        <v>158982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18492236</v>
      </c>
      <c r="S17" s="621"/>
      <c r="T17" s="621"/>
      <c r="U17" s="621"/>
      <c r="V17" s="621"/>
      <c r="W17" s="621"/>
      <c r="X17" s="621"/>
      <c r="Y17" s="622"/>
      <c r="Z17" s="673">
        <v>36.200000000000003</v>
      </c>
      <c r="AA17" s="673"/>
      <c r="AB17" s="673"/>
      <c r="AC17" s="673"/>
      <c r="AD17" s="674">
        <v>18492236</v>
      </c>
      <c r="AE17" s="674"/>
      <c r="AF17" s="674"/>
      <c r="AG17" s="674"/>
      <c r="AH17" s="674"/>
      <c r="AI17" s="674"/>
      <c r="AJ17" s="674"/>
      <c r="AK17" s="674"/>
      <c r="AL17" s="643">
        <v>64.900000000000006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6282583</v>
      </c>
      <c r="CS17" s="621"/>
      <c r="CT17" s="621"/>
      <c r="CU17" s="621"/>
      <c r="CV17" s="621"/>
      <c r="CW17" s="621"/>
      <c r="CX17" s="621"/>
      <c r="CY17" s="622"/>
      <c r="CZ17" s="673">
        <v>13.2</v>
      </c>
      <c r="DA17" s="673"/>
      <c r="DB17" s="673"/>
      <c r="DC17" s="673"/>
      <c r="DD17" s="626" t="s">
        <v>113</v>
      </c>
      <c r="DE17" s="621"/>
      <c r="DF17" s="621"/>
      <c r="DG17" s="621"/>
      <c r="DH17" s="621"/>
      <c r="DI17" s="621"/>
      <c r="DJ17" s="621"/>
      <c r="DK17" s="621"/>
      <c r="DL17" s="621"/>
      <c r="DM17" s="621"/>
      <c r="DN17" s="621"/>
      <c r="DO17" s="621"/>
      <c r="DP17" s="622"/>
      <c r="DQ17" s="626">
        <v>6125717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1622536</v>
      </c>
      <c r="S18" s="621"/>
      <c r="T18" s="621"/>
      <c r="U18" s="621"/>
      <c r="V18" s="621"/>
      <c r="W18" s="621"/>
      <c r="X18" s="621"/>
      <c r="Y18" s="622"/>
      <c r="Z18" s="673">
        <v>3.2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4290</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v>4290</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109487</v>
      </c>
      <c r="BH19" s="621"/>
      <c r="BI19" s="621"/>
      <c r="BJ19" s="621"/>
      <c r="BK19" s="621"/>
      <c r="BL19" s="621"/>
      <c r="BM19" s="621"/>
      <c r="BN19" s="622"/>
      <c r="BO19" s="673">
        <v>1.4</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30133011</v>
      </c>
      <c r="S20" s="621"/>
      <c r="T20" s="621"/>
      <c r="U20" s="621"/>
      <c r="V20" s="621"/>
      <c r="W20" s="621"/>
      <c r="X20" s="621"/>
      <c r="Y20" s="622"/>
      <c r="Z20" s="673">
        <v>58.9</v>
      </c>
      <c r="AA20" s="673"/>
      <c r="AB20" s="673"/>
      <c r="AC20" s="673"/>
      <c r="AD20" s="674">
        <v>28407820</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109487</v>
      </c>
      <c r="BH20" s="621"/>
      <c r="BI20" s="621"/>
      <c r="BJ20" s="621"/>
      <c r="BK20" s="621"/>
      <c r="BL20" s="621"/>
      <c r="BM20" s="621"/>
      <c r="BN20" s="622"/>
      <c r="BO20" s="673">
        <v>1.4</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47579386</v>
      </c>
      <c r="CS20" s="621"/>
      <c r="CT20" s="621"/>
      <c r="CU20" s="621"/>
      <c r="CV20" s="621"/>
      <c r="CW20" s="621"/>
      <c r="CX20" s="621"/>
      <c r="CY20" s="622"/>
      <c r="CZ20" s="673">
        <v>100</v>
      </c>
      <c r="DA20" s="673"/>
      <c r="DB20" s="673"/>
      <c r="DC20" s="673"/>
      <c r="DD20" s="626">
        <v>6818162</v>
      </c>
      <c r="DE20" s="621"/>
      <c r="DF20" s="621"/>
      <c r="DG20" s="621"/>
      <c r="DH20" s="621"/>
      <c r="DI20" s="621"/>
      <c r="DJ20" s="621"/>
      <c r="DK20" s="621"/>
      <c r="DL20" s="621"/>
      <c r="DM20" s="621"/>
      <c r="DN20" s="621"/>
      <c r="DO20" s="621"/>
      <c r="DP20" s="622"/>
      <c r="DQ20" s="626">
        <v>31169521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10302</v>
      </c>
      <c r="S21" s="621"/>
      <c r="T21" s="621"/>
      <c r="U21" s="621"/>
      <c r="V21" s="621"/>
      <c r="W21" s="621"/>
      <c r="X21" s="621"/>
      <c r="Y21" s="622"/>
      <c r="Z21" s="673">
        <v>0</v>
      </c>
      <c r="AA21" s="673"/>
      <c r="AB21" s="673"/>
      <c r="AC21" s="673"/>
      <c r="AD21" s="674">
        <v>10302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6832</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485404</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878584</v>
      </c>
      <c r="S23" s="621"/>
      <c r="T23" s="621"/>
      <c r="U23" s="621"/>
      <c r="V23" s="621"/>
      <c r="W23" s="621"/>
      <c r="X23" s="621"/>
      <c r="Y23" s="622"/>
      <c r="Z23" s="673">
        <v>1.7</v>
      </c>
      <c r="AA23" s="673"/>
      <c r="AB23" s="673"/>
      <c r="AC23" s="673"/>
      <c r="AD23" s="674">
        <v>18036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102655</v>
      </c>
      <c r="BH23" s="621"/>
      <c r="BI23" s="621"/>
      <c r="BJ23" s="621"/>
      <c r="BK23" s="621"/>
      <c r="BL23" s="621"/>
      <c r="BM23" s="621"/>
      <c r="BN23" s="622"/>
      <c r="BO23" s="673">
        <v>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159156</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22094749</v>
      </c>
      <c r="CS24" s="671"/>
      <c r="CT24" s="671"/>
      <c r="CU24" s="671"/>
      <c r="CV24" s="671"/>
      <c r="CW24" s="671"/>
      <c r="CX24" s="671"/>
      <c r="CY24" s="718"/>
      <c r="CZ24" s="722">
        <v>46.4</v>
      </c>
      <c r="DA24" s="723"/>
      <c r="DB24" s="723"/>
      <c r="DC24" s="724"/>
      <c r="DD24" s="717">
        <v>15693492</v>
      </c>
      <c r="DE24" s="671"/>
      <c r="DF24" s="671"/>
      <c r="DG24" s="671"/>
      <c r="DH24" s="671"/>
      <c r="DI24" s="671"/>
      <c r="DJ24" s="671"/>
      <c r="DK24" s="718"/>
      <c r="DL24" s="717">
        <v>15654612</v>
      </c>
      <c r="DM24" s="671"/>
      <c r="DN24" s="671"/>
      <c r="DO24" s="671"/>
      <c r="DP24" s="671"/>
      <c r="DQ24" s="671"/>
      <c r="DR24" s="671"/>
      <c r="DS24" s="671"/>
      <c r="DT24" s="671"/>
      <c r="DU24" s="671"/>
      <c r="DV24" s="718"/>
      <c r="DW24" s="719">
        <v>52.5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5656279</v>
      </c>
      <c r="S25" s="621"/>
      <c r="T25" s="621"/>
      <c r="U25" s="621"/>
      <c r="V25" s="621"/>
      <c r="W25" s="621"/>
      <c r="X25" s="621"/>
      <c r="Y25" s="622"/>
      <c r="Z25" s="673">
        <v>11.1</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7760251</v>
      </c>
      <c r="CS25" s="639"/>
      <c r="CT25" s="639"/>
      <c r="CU25" s="639"/>
      <c r="CV25" s="639"/>
      <c r="CW25" s="639"/>
      <c r="CX25" s="639"/>
      <c r="CY25" s="640"/>
      <c r="CZ25" s="623">
        <v>16.3</v>
      </c>
      <c r="DA25" s="641"/>
      <c r="DB25" s="641"/>
      <c r="DC25" s="642"/>
      <c r="DD25" s="626">
        <v>7228054</v>
      </c>
      <c r="DE25" s="639"/>
      <c r="DF25" s="639"/>
      <c r="DG25" s="639"/>
      <c r="DH25" s="639"/>
      <c r="DI25" s="639"/>
      <c r="DJ25" s="639"/>
      <c r="DK25" s="640"/>
      <c r="DL25" s="626">
        <v>7189220</v>
      </c>
      <c r="DM25" s="639"/>
      <c r="DN25" s="639"/>
      <c r="DO25" s="639"/>
      <c r="DP25" s="639"/>
      <c r="DQ25" s="639"/>
      <c r="DR25" s="639"/>
      <c r="DS25" s="639"/>
      <c r="DT25" s="639"/>
      <c r="DU25" s="639"/>
      <c r="DV25" s="640"/>
      <c r="DW25" s="643">
        <v>24.1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5205582</v>
      </c>
      <c r="CS26" s="621"/>
      <c r="CT26" s="621"/>
      <c r="CU26" s="621"/>
      <c r="CV26" s="621"/>
      <c r="CW26" s="621"/>
      <c r="CX26" s="621"/>
      <c r="CY26" s="622"/>
      <c r="CZ26" s="623">
        <v>10.9</v>
      </c>
      <c r="DA26" s="641"/>
      <c r="DB26" s="641"/>
      <c r="DC26" s="642"/>
      <c r="DD26" s="626">
        <v>4722553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3738313</v>
      </c>
      <c r="S27" s="621"/>
      <c r="T27" s="621"/>
      <c r="U27" s="621"/>
      <c r="V27" s="621"/>
      <c r="W27" s="621"/>
      <c r="X27" s="621"/>
      <c r="Y27" s="622"/>
      <c r="Z27" s="673">
        <v>7.3</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7905875</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8051915</v>
      </c>
      <c r="CS27" s="639"/>
      <c r="CT27" s="639"/>
      <c r="CU27" s="639"/>
      <c r="CV27" s="639"/>
      <c r="CW27" s="639"/>
      <c r="CX27" s="639"/>
      <c r="CY27" s="640"/>
      <c r="CZ27" s="623">
        <v>16.899999999999999</v>
      </c>
      <c r="DA27" s="641"/>
      <c r="DB27" s="641"/>
      <c r="DC27" s="642"/>
      <c r="DD27" s="626">
        <v>2339721</v>
      </c>
      <c r="DE27" s="639"/>
      <c r="DF27" s="639"/>
      <c r="DG27" s="639"/>
      <c r="DH27" s="639"/>
      <c r="DI27" s="639"/>
      <c r="DJ27" s="639"/>
      <c r="DK27" s="640"/>
      <c r="DL27" s="626">
        <v>2339675</v>
      </c>
      <c r="DM27" s="639"/>
      <c r="DN27" s="639"/>
      <c r="DO27" s="639"/>
      <c r="DP27" s="639"/>
      <c r="DQ27" s="639"/>
      <c r="DR27" s="639"/>
      <c r="DS27" s="639"/>
      <c r="DT27" s="639"/>
      <c r="DU27" s="639"/>
      <c r="DV27" s="640"/>
      <c r="DW27" s="643">
        <v>7.8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156435</v>
      </c>
      <c r="S28" s="621"/>
      <c r="T28" s="621"/>
      <c r="U28" s="621"/>
      <c r="V28" s="621"/>
      <c r="W28" s="621"/>
      <c r="X28" s="621"/>
      <c r="Y28" s="622"/>
      <c r="Z28" s="673">
        <v>0.3</v>
      </c>
      <c r="AA28" s="673"/>
      <c r="AB28" s="673"/>
      <c r="AC28" s="673"/>
      <c r="AD28" s="674">
        <v>47494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6282583</v>
      </c>
      <c r="CS28" s="621"/>
      <c r="CT28" s="621"/>
      <c r="CU28" s="621"/>
      <c r="CV28" s="621"/>
      <c r="CW28" s="621"/>
      <c r="CX28" s="621"/>
      <c r="CY28" s="622"/>
      <c r="CZ28" s="623">
        <v>13.2</v>
      </c>
      <c r="DA28" s="641"/>
      <c r="DB28" s="641"/>
      <c r="DC28" s="642"/>
      <c r="DD28" s="626">
        <v>6125717</v>
      </c>
      <c r="DE28" s="621"/>
      <c r="DF28" s="621"/>
      <c r="DG28" s="621"/>
      <c r="DH28" s="621"/>
      <c r="DI28" s="621"/>
      <c r="DJ28" s="621"/>
      <c r="DK28" s="622"/>
      <c r="DL28" s="626">
        <v>6125717</v>
      </c>
      <c r="DM28" s="621"/>
      <c r="DN28" s="621"/>
      <c r="DO28" s="621"/>
      <c r="DP28" s="621"/>
      <c r="DQ28" s="621"/>
      <c r="DR28" s="621"/>
      <c r="DS28" s="621"/>
      <c r="DT28" s="621"/>
      <c r="DU28" s="621"/>
      <c r="DV28" s="622"/>
      <c r="DW28" s="643">
        <v>20.5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56873</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6282291</v>
      </c>
      <c r="CS29" s="639"/>
      <c r="CT29" s="639"/>
      <c r="CU29" s="639"/>
      <c r="CV29" s="639"/>
      <c r="CW29" s="639"/>
      <c r="CX29" s="639"/>
      <c r="CY29" s="640"/>
      <c r="CZ29" s="623">
        <v>13.2</v>
      </c>
      <c r="DA29" s="641"/>
      <c r="DB29" s="641"/>
      <c r="DC29" s="642"/>
      <c r="DD29" s="626">
        <v>6125425</v>
      </c>
      <c r="DE29" s="639"/>
      <c r="DF29" s="639"/>
      <c r="DG29" s="639"/>
      <c r="DH29" s="639"/>
      <c r="DI29" s="639"/>
      <c r="DJ29" s="639"/>
      <c r="DK29" s="640"/>
      <c r="DL29" s="626">
        <v>6125425</v>
      </c>
      <c r="DM29" s="639"/>
      <c r="DN29" s="639"/>
      <c r="DO29" s="639"/>
      <c r="DP29" s="639"/>
      <c r="DQ29" s="639"/>
      <c r="DR29" s="639"/>
      <c r="DS29" s="639"/>
      <c r="DT29" s="639"/>
      <c r="DU29" s="639"/>
      <c r="DV29" s="640"/>
      <c r="DW29" s="643">
        <v>20.5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875715</v>
      </c>
      <c r="S30" s="621"/>
      <c r="T30" s="621"/>
      <c r="U30" s="621"/>
      <c r="V30" s="621"/>
      <c r="W30" s="621"/>
      <c r="X30" s="621"/>
      <c r="Y30" s="622"/>
      <c r="Z30" s="673">
        <v>1.7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96.1</v>
      </c>
      <c r="BN30" s="687"/>
      <c r="BO30" s="687"/>
      <c r="BP30" s="687"/>
      <c r="BQ30" s="689"/>
      <c r="BR30" s="686">
        <v>98.6</v>
      </c>
      <c r="BS30" s="687"/>
      <c r="BT30" s="687"/>
      <c r="BU30" s="687"/>
      <c r="BV30" s="687"/>
      <c r="BW30" s="687"/>
      <c r="BX30" s="688">
        <v>93.6</v>
      </c>
      <c r="BY30" s="687"/>
      <c r="BZ30" s="687"/>
      <c r="CA30" s="687"/>
      <c r="CB30" s="689"/>
      <c r="CD30" s="692"/>
      <c r="CE30" s="693"/>
      <c r="CF30" s="657" t="s">
        <v>293</v>
      </c>
      <c r="CG30" s="654"/>
      <c r="CH30" s="654"/>
      <c r="CI30" s="654"/>
      <c r="CJ30" s="654"/>
      <c r="CK30" s="654"/>
      <c r="CL30" s="654"/>
      <c r="CM30" s="654"/>
      <c r="CN30" s="654"/>
      <c r="CO30" s="654"/>
      <c r="CP30" s="654"/>
      <c r="CQ30" s="655"/>
      <c r="CR30" s="620">
        <v>5667929</v>
      </c>
      <c r="CS30" s="621"/>
      <c r="CT30" s="621"/>
      <c r="CU30" s="621"/>
      <c r="CV30" s="621"/>
      <c r="CW30" s="621"/>
      <c r="CX30" s="621"/>
      <c r="CY30" s="622"/>
      <c r="CZ30" s="623">
        <v>11.9</v>
      </c>
      <c r="DA30" s="641"/>
      <c r="DB30" s="641"/>
      <c r="DC30" s="642"/>
      <c r="DD30" s="626">
        <v>5511826</v>
      </c>
      <c r="DE30" s="621"/>
      <c r="DF30" s="621"/>
      <c r="DG30" s="621"/>
      <c r="DH30" s="621"/>
      <c r="DI30" s="621"/>
      <c r="DJ30" s="621"/>
      <c r="DK30" s="622"/>
      <c r="DL30" s="626">
        <v>5511826</v>
      </c>
      <c r="DM30" s="621"/>
      <c r="DN30" s="621"/>
      <c r="DO30" s="621"/>
      <c r="DP30" s="621"/>
      <c r="DQ30" s="621"/>
      <c r="DR30" s="621"/>
      <c r="DS30" s="621"/>
      <c r="DT30" s="621"/>
      <c r="DU30" s="621"/>
      <c r="DV30" s="622"/>
      <c r="DW30" s="643">
        <v>18.5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2945833</v>
      </c>
      <c r="S31" s="621"/>
      <c r="T31" s="621"/>
      <c r="U31" s="621"/>
      <c r="V31" s="621"/>
      <c r="W31" s="621"/>
      <c r="X31" s="621"/>
      <c r="Y31" s="622"/>
      <c r="Z31" s="673">
        <v>5.8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96.6</v>
      </c>
      <c r="BN31" s="685"/>
      <c r="BO31" s="685"/>
      <c r="BP31" s="685"/>
      <c r="BQ31" s="649"/>
      <c r="BR31" s="684">
        <v>99.1</v>
      </c>
      <c r="BS31" s="639"/>
      <c r="BT31" s="639"/>
      <c r="BU31" s="639"/>
      <c r="BV31" s="639"/>
      <c r="BW31" s="639"/>
      <c r="BX31" s="675">
        <v>95.9</v>
      </c>
      <c r="BY31" s="685"/>
      <c r="BZ31" s="685"/>
      <c r="CA31" s="685"/>
      <c r="CB31" s="649"/>
      <c r="CD31" s="692"/>
      <c r="CE31" s="693"/>
      <c r="CF31" s="657" t="s">
        <v>297</v>
      </c>
      <c r="CG31" s="654"/>
      <c r="CH31" s="654"/>
      <c r="CI31" s="654"/>
      <c r="CJ31" s="654"/>
      <c r="CK31" s="654"/>
      <c r="CL31" s="654"/>
      <c r="CM31" s="654"/>
      <c r="CN31" s="654"/>
      <c r="CO31" s="654"/>
      <c r="CP31" s="654"/>
      <c r="CQ31" s="655"/>
      <c r="CR31" s="620">
        <v>614362</v>
      </c>
      <c r="CS31" s="639"/>
      <c r="CT31" s="639"/>
      <c r="CU31" s="639"/>
      <c r="CV31" s="639"/>
      <c r="CW31" s="639"/>
      <c r="CX31" s="639"/>
      <c r="CY31" s="640"/>
      <c r="CZ31" s="623">
        <v>1.3</v>
      </c>
      <c r="DA31" s="641"/>
      <c r="DB31" s="641"/>
      <c r="DC31" s="642"/>
      <c r="DD31" s="626">
        <v>613599</v>
      </c>
      <c r="DE31" s="639"/>
      <c r="DF31" s="639"/>
      <c r="DG31" s="639"/>
      <c r="DH31" s="639"/>
      <c r="DI31" s="639"/>
      <c r="DJ31" s="639"/>
      <c r="DK31" s="640"/>
      <c r="DL31" s="626">
        <v>613599</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874828</v>
      </c>
      <c r="S32" s="621"/>
      <c r="T32" s="621"/>
      <c r="U32" s="621"/>
      <c r="V32" s="621"/>
      <c r="W32" s="621"/>
      <c r="X32" s="621"/>
      <c r="Y32" s="622"/>
      <c r="Z32" s="673">
        <v>1.7</v>
      </c>
      <c r="AA32" s="673"/>
      <c r="AB32" s="673"/>
      <c r="AC32" s="673"/>
      <c r="AD32" s="674">
        <v>8188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98.2</v>
      </c>
      <c r="BH32" s="605"/>
      <c r="BI32" s="605"/>
      <c r="BJ32" s="605"/>
      <c r="BK32" s="605"/>
      <c r="BL32" s="605"/>
      <c r="BM32" s="668">
        <v>95.1</v>
      </c>
      <c r="BN32" s="605"/>
      <c r="BO32" s="605"/>
      <c r="BP32" s="605"/>
      <c r="BQ32" s="662"/>
      <c r="BR32" s="683">
        <v>98</v>
      </c>
      <c r="BS32" s="605"/>
      <c r="BT32" s="605"/>
      <c r="BU32" s="605"/>
      <c r="BV32" s="605"/>
      <c r="BW32" s="605"/>
      <c r="BX32" s="668">
        <v>90.7</v>
      </c>
      <c r="BY32" s="605"/>
      <c r="BZ32" s="605"/>
      <c r="CA32" s="605"/>
      <c r="CB32" s="662"/>
      <c r="CD32" s="694"/>
      <c r="CE32" s="695"/>
      <c r="CF32" s="657" t="s">
        <v>300</v>
      </c>
      <c r="CG32" s="654"/>
      <c r="CH32" s="654"/>
      <c r="CI32" s="654"/>
      <c r="CJ32" s="654"/>
      <c r="CK32" s="654"/>
      <c r="CL32" s="654"/>
      <c r="CM32" s="654"/>
      <c r="CN32" s="654"/>
      <c r="CO32" s="654"/>
      <c r="CP32" s="654"/>
      <c r="CQ32" s="655"/>
      <c r="CR32" s="620">
        <v>292</v>
      </c>
      <c r="CS32" s="621"/>
      <c r="CT32" s="621"/>
      <c r="CU32" s="621"/>
      <c r="CV32" s="621"/>
      <c r="CW32" s="621"/>
      <c r="CX32" s="621"/>
      <c r="CY32" s="622"/>
      <c r="CZ32" s="623">
        <v>0</v>
      </c>
      <c r="DA32" s="641"/>
      <c r="DB32" s="641"/>
      <c r="DC32" s="642"/>
      <c r="DD32" s="626">
        <v>292</v>
      </c>
      <c r="DE32" s="621"/>
      <c r="DF32" s="621"/>
      <c r="DG32" s="621"/>
      <c r="DH32" s="621"/>
      <c r="DI32" s="621"/>
      <c r="DJ32" s="621"/>
      <c r="DK32" s="622"/>
      <c r="DL32" s="626">
        <v>292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5164000</v>
      </c>
      <c r="S33" s="621"/>
      <c r="T33" s="621"/>
      <c r="U33" s="621"/>
      <c r="V33" s="621"/>
      <c r="W33" s="621"/>
      <c r="X33" s="621"/>
      <c r="Y33" s="622"/>
      <c r="Z33" s="673">
        <v>10.1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18195315</v>
      </c>
      <c r="CS33" s="639"/>
      <c r="CT33" s="639"/>
      <c r="CU33" s="639"/>
      <c r="CV33" s="639"/>
      <c r="CW33" s="639"/>
      <c r="CX33" s="639"/>
      <c r="CY33" s="640"/>
      <c r="CZ33" s="623">
        <v>38.200000000000003</v>
      </c>
      <c r="DA33" s="641"/>
      <c r="DB33" s="641"/>
      <c r="DC33" s="642"/>
      <c r="DD33" s="626">
        <v>14380503</v>
      </c>
      <c r="DE33" s="639"/>
      <c r="DF33" s="639"/>
      <c r="DG33" s="639"/>
      <c r="DH33" s="639"/>
      <c r="DI33" s="639"/>
      <c r="DJ33" s="639"/>
      <c r="DK33" s="640"/>
      <c r="DL33" s="626">
        <v>11450758</v>
      </c>
      <c r="DM33" s="639"/>
      <c r="DN33" s="639"/>
      <c r="DO33" s="639"/>
      <c r="DP33" s="639"/>
      <c r="DQ33" s="639"/>
      <c r="DR33" s="639"/>
      <c r="DS33" s="639"/>
      <c r="DT33" s="639"/>
      <c r="DU33" s="639"/>
      <c r="DV33" s="640"/>
      <c r="DW33" s="643">
        <v>38.4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6122805</v>
      </c>
      <c r="CS34" s="621"/>
      <c r="CT34" s="621"/>
      <c r="CU34" s="621"/>
      <c r="CV34" s="621"/>
      <c r="CW34" s="621"/>
      <c r="CX34" s="621"/>
      <c r="CY34" s="622"/>
      <c r="CZ34" s="623">
        <v>12.9</v>
      </c>
      <c r="DA34" s="641"/>
      <c r="DB34" s="641"/>
      <c r="DC34" s="642"/>
      <c r="DD34" s="626">
        <v>4443116</v>
      </c>
      <c r="DE34" s="621"/>
      <c r="DF34" s="621"/>
      <c r="DG34" s="621"/>
      <c r="DH34" s="621"/>
      <c r="DI34" s="621"/>
      <c r="DJ34" s="621"/>
      <c r="DK34" s="622"/>
      <c r="DL34" s="626">
        <v>4139275</v>
      </c>
      <c r="DM34" s="621"/>
      <c r="DN34" s="621"/>
      <c r="DO34" s="621"/>
      <c r="DP34" s="621"/>
      <c r="DQ34" s="621"/>
      <c r="DR34" s="621"/>
      <c r="DS34" s="621"/>
      <c r="DT34" s="621"/>
      <c r="DU34" s="621"/>
      <c r="DV34" s="622"/>
      <c r="DW34" s="643">
        <v>13.9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1323000</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5960530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469555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1239980</v>
      </c>
      <c r="CS35" s="639"/>
      <c r="CT35" s="639"/>
      <c r="CU35" s="639"/>
      <c r="CV35" s="639"/>
      <c r="CW35" s="639"/>
      <c r="CX35" s="639"/>
      <c r="CY35" s="640"/>
      <c r="CZ35" s="623">
        <v>2.6</v>
      </c>
      <c r="DA35" s="641"/>
      <c r="DB35" s="641"/>
      <c r="DC35" s="642"/>
      <c r="DD35" s="626">
        <v>1141143</v>
      </c>
      <c r="DE35" s="639"/>
      <c r="DF35" s="639"/>
      <c r="DG35" s="639"/>
      <c r="DH35" s="639"/>
      <c r="DI35" s="639"/>
      <c r="DJ35" s="639"/>
      <c r="DK35" s="640"/>
      <c r="DL35" s="626">
        <v>1036206</v>
      </c>
      <c r="DM35" s="639"/>
      <c r="DN35" s="639"/>
      <c r="DO35" s="639"/>
      <c r="DP35" s="639"/>
      <c r="DQ35" s="639"/>
      <c r="DR35" s="639"/>
      <c r="DS35" s="639"/>
      <c r="DT35" s="639"/>
      <c r="DU35" s="639"/>
      <c r="DV35" s="640"/>
      <c r="DW35" s="643">
        <v>3.5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51134733</v>
      </c>
      <c r="S36" s="661"/>
      <c r="T36" s="661"/>
      <c r="U36" s="661"/>
      <c r="V36" s="661"/>
      <c r="W36" s="661"/>
      <c r="X36" s="661"/>
      <c r="Y36" s="664"/>
      <c r="Z36" s="665">
        <v>100</v>
      </c>
      <c r="AA36" s="665"/>
      <c r="AB36" s="665"/>
      <c r="AC36" s="665"/>
      <c r="AD36" s="666">
        <v>28491840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2122936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349695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3051638</v>
      </c>
      <c r="CS36" s="621"/>
      <c r="CT36" s="621"/>
      <c r="CU36" s="621"/>
      <c r="CV36" s="621"/>
      <c r="CW36" s="621"/>
      <c r="CX36" s="621"/>
      <c r="CY36" s="622"/>
      <c r="CZ36" s="623">
        <v>6.4</v>
      </c>
      <c r="DA36" s="641"/>
      <c r="DB36" s="641"/>
      <c r="DC36" s="642"/>
      <c r="DD36" s="626">
        <v>1888393</v>
      </c>
      <c r="DE36" s="621"/>
      <c r="DF36" s="621"/>
      <c r="DG36" s="621"/>
      <c r="DH36" s="621"/>
      <c r="DI36" s="621"/>
      <c r="DJ36" s="621"/>
      <c r="DK36" s="622"/>
      <c r="DL36" s="626">
        <v>1485188</v>
      </c>
      <c r="DM36" s="621"/>
      <c r="DN36" s="621"/>
      <c r="DO36" s="621"/>
      <c r="DP36" s="621"/>
      <c r="DQ36" s="621"/>
      <c r="DR36" s="621"/>
      <c r="DS36" s="621"/>
      <c r="DT36" s="621"/>
      <c r="DU36" s="621"/>
      <c r="DV36" s="622"/>
      <c r="DW36" s="643">
        <v>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328423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11346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649906</v>
      </c>
      <c r="CS37" s="639"/>
      <c r="CT37" s="639"/>
      <c r="CU37" s="639"/>
      <c r="CV37" s="639"/>
      <c r="CW37" s="639"/>
      <c r="CX37" s="639"/>
      <c r="CY37" s="640"/>
      <c r="CZ37" s="623">
        <v>1.4</v>
      </c>
      <c r="DA37" s="641"/>
      <c r="DB37" s="641"/>
      <c r="DC37" s="642"/>
      <c r="DD37" s="626">
        <v>618862</v>
      </c>
      <c r="DE37" s="639"/>
      <c r="DF37" s="639"/>
      <c r="DG37" s="639"/>
      <c r="DH37" s="639"/>
      <c r="DI37" s="639"/>
      <c r="DJ37" s="639"/>
      <c r="DK37" s="640"/>
      <c r="DL37" s="626">
        <v>618862</v>
      </c>
      <c r="DM37" s="639"/>
      <c r="DN37" s="639"/>
      <c r="DO37" s="639"/>
      <c r="DP37" s="639"/>
      <c r="DQ37" s="639"/>
      <c r="DR37" s="639"/>
      <c r="DS37" s="639"/>
      <c r="DT37" s="639"/>
      <c r="DU37" s="639"/>
      <c r="DV37" s="640"/>
      <c r="DW37" s="643">
        <v>2.1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131386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18675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5907264</v>
      </c>
      <c r="CS38" s="621"/>
      <c r="CT38" s="621"/>
      <c r="CU38" s="621"/>
      <c r="CV38" s="621"/>
      <c r="CW38" s="621"/>
      <c r="CX38" s="621"/>
      <c r="CY38" s="622"/>
      <c r="CZ38" s="623">
        <v>12.4</v>
      </c>
      <c r="DA38" s="641"/>
      <c r="DB38" s="641"/>
      <c r="DC38" s="642"/>
      <c r="DD38" s="626">
        <v>5370509</v>
      </c>
      <c r="DE38" s="621"/>
      <c r="DF38" s="621"/>
      <c r="DG38" s="621"/>
      <c r="DH38" s="621"/>
      <c r="DI38" s="621"/>
      <c r="DJ38" s="621"/>
      <c r="DK38" s="622"/>
      <c r="DL38" s="626">
        <v>4790089</v>
      </c>
      <c r="DM38" s="621"/>
      <c r="DN38" s="621"/>
      <c r="DO38" s="621"/>
      <c r="DP38" s="621"/>
      <c r="DQ38" s="621"/>
      <c r="DR38" s="621"/>
      <c r="DS38" s="621"/>
      <c r="DT38" s="621"/>
      <c r="DU38" s="621"/>
      <c r="DV38" s="622"/>
      <c r="DW38" s="643">
        <v>16.100000000000001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91256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1559409</v>
      </c>
      <c r="CS39" s="639"/>
      <c r="CT39" s="639"/>
      <c r="CU39" s="639"/>
      <c r="CV39" s="639"/>
      <c r="CW39" s="639"/>
      <c r="CX39" s="639"/>
      <c r="CY39" s="640"/>
      <c r="CZ39" s="623">
        <v>3.3</v>
      </c>
      <c r="DA39" s="641"/>
      <c r="DB39" s="641"/>
      <c r="DC39" s="642"/>
      <c r="DD39" s="626">
        <v>1480965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637812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314219</v>
      </c>
      <c r="CS40" s="621"/>
      <c r="CT40" s="621"/>
      <c r="CU40" s="621"/>
      <c r="CV40" s="621"/>
      <c r="CW40" s="621"/>
      <c r="CX40" s="621"/>
      <c r="CY40" s="622"/>
      <c r="CZ40" s="623">
        <v>0.7</v>
      </c>
      <c r="DA40" s="641"/>
      <c r="DB40" s="641"/>
      <c r="DC40" s="642"/>
      <c r="DD40" s="626">
        <v>56377</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2648717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7289322</v>
      </c>
      <c r="CS42" s="621"/>
      <c r="CT42" s="621"/>
      <c r="CU42" s="621"/>
      <c r="CV42" s="621"/>
      <c r="CW42" s="621"/>
      <c r="CX42" s="621"/>
      <c r="CY42" s="622"/>
      <c r="CZ42" s="623">
        <v>15.3</v>
      </c>
      <c r="DA42" s="624"/>
      <c r="DB42" s="624"/>
      <c r="DC42" s="625"/>
      <c r="DD42" s="626">
        <v>1095526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173493</v>
      </c>
      <c r="CS43" s="639"/>
      <c r="CT43" s="639"/>
      <c r="CU43" s="639"/>
      <c r="CV43" s="639"/>
      <c r="CW43" s="639"/>
      <c r="CX43" s="639"/>
      <c r="CY43" s="640"/>
      <c r="CZ43" s="623">
        <v>0.4</v>
      </c>
      <c r="DA43" s="641"/>
      <c r="DB43" s="641"/>
      <c r="DC43" s="642"/>
      <c r="DD43" s="626">
        <v>173493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6818162</v>
      </c>
      <c r="CS44" s="621"/>
      <c r="CT44" s="621"/>
      <c r="CU44" s="621"/>
      <c r="CV44" s="621"/>
      <c r="CW44" s="621"/>
      <c r="CX44" s="621"/>
      <c r="CY44" s="622"/>
      <c r="CZ44" s="623">
        <v>14.3</v>
      </c>
      <c r="DA44" s="624"/>
      <c r="DB44" s="624"/>
      <c r="DC44" s="625"/>
      <c r="DD44" s="626">
        <v>936544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2541101</v>
      </c>
      <c r="CS45" s="639"/>
      <c r="CT45" s="639"/>
      <c r="CU45" s="639"/>
      <c r="CV45" s="639"/>
      <c r="CW45" s="639"/>
      <c r="CX45" s="639"/>
      <c r="CY45" s="640"/>
      <c r="CZ45" s="623">
        <v>5.3</v>
      </c>
      <c r="DA45" s="641"/>
      <c r="DB45" s="641"/>
      <c r="DC45" s="642"/>
      <c r="DD45" s="626">
        <v>146424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4176735</v>
      </c>
      <c r="CS46" s="621"/>
      <c r="CT46" s="621"/>
      <c r="CU46" s="621"/>
      <c r="CV46" s="621"/>
      <c r="CW46" s="621"/>
      <c r="CX46" s="621"/>
      <c r="CY46" s="622"/>
      <c r="CZ46" s="623">
        <v>8.8000000000000007</v>
      </c>
      <c r="DA46" s="624"/>
      <c r="DB46" s="624"/>
      <c r="DC46" s="625"/>
      <c r="DD46" s="626">
        <v>764792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471160</v>
      </c>
      <c r="CS47" s="639"/>
      <c r="CT47" s="639"/>
      <c r="CU47" s="639"/>
      <c r="CV47" s="639"/>
      <c r="CW47" s="639"/>
      <c r="CX47" s="639"/>
      <c r="CY47" s="640"/>
      <c r="CZ47" s="623">
        <v>1</v>
      </c>
      <c r="DA47" s="641"/>
      <c r="DB47" s="641"/>
      <c r="DC47" s="642"/>
      <c r="DD47" s="626">
        <v>158982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47579386</v>
      </c>
      <c r="CS49" s="605"/>
      <c r="CT49" s="605"/>
      <c r="CU49" s="605"/>
      <c r="CV49" s="605"/>
      <c r="CW49" s="605"/>
      <c r="CX49" s="605"/>
      <c r="CY49" s="606"/>
      <c r="CZ49" s="607">
        <v>100</v>
      </c>
      <c r="DA49" s="608"/>
      <c r="DB49" s="608"/>
      <c r="DC49" s="609"/>
      <c r="DD49" s="610">
        <v>31169521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50396</v>
      </c>
      <c r="R7" s="1134"/>
      <c r="S7" s="1134"/>
      <c r="T7" s="1134"/>
      <c r="U7" s="1134"/>
      <c r="V7" s="1134">
        <v>46874</v>
      </c>
      <c r="W7" s="1134"/>
      <c r="X7" s="1134"/>
      <c r="Y7" s="1134"/>
      <c r="Z7" s="1134"/>
      <c r="AA7" s="1134">
        <v>3522</v>
      </c>
      <c r="AB7" s="1134"/>
      <c r="AC7" s="1134"/>
      <c r="AD7" s="1134"/>
      <c r="AE7" s="1135"/>
      <c r="AF7" s="1136">
        <v>3170</v>
      </c>
      <c r="AG7" s="1137"/>
      <c r="AH7" s="1137"/>
      <c r="AI7" s="1137"/>
      <c r="AJ7" s="1138"/>
      <c r="AK7" s="1120">
        <v>870</v>
      </c>
      <c r="AL7" s="1121"/>
      <c r="AM7" s="1121"/>
      <c r="AN7" s="1121"/>
      <c r="AO7" s="1121"/>
      <c r="AP7" s="1121">
        <v>69084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561</v>
      </c>
      <c r="BS7" s="1124" t="s">
        <v>552</v>
      </c>
      <c r="BT7" s="1125"/>
      <c r="BU7" s="1125"/>
      <c r="BV7" s="1125"/>
      <c r="BW7" s="1125"/>
      <c r="BX7" s="1125"/>
      <c r="BY7" s="1125"/>
      <c r="BZ7" s="1125"/>
      <c r="CA7" s="1125"/>
      <c r="CB7" s="1125"/>
      <c r="CC7" s="1125"/>
      <c r="CD7" s="1125"/>
      <c r="CE7" s="1125"/>
      <c r="CF7" s="1125"/>
      <c r="CG7" s="1126"/>
      <c r="CH7" s="1117">
        <v>1</v>
      </c>
      <c r="CI7" s="1118"/>
      <c r="CJ7" s="1118"/>
      <c r="CK7" s="1118"/>
      <c r="CL7" s="1119"/>
      <c r="CM7" s="1117">
        <v>-2</v>
      </c>
      <c r="CN7" s="1118"/>
      <c r="CO7" s="1118"/>
      <c r="CP7" s="1118"/>
      <c r="CQ7" s="1119"/>
      <c r="CR7" s="1117">
        <v>50</v>
      </c>
      <c r="CS7" s="1118"/>
      <c r="CT7" s="1118"/>
      <c r="CU7" s="1118"/>
      <c r="CV7" s="1119"/>
      <c r="CW7" s="1117" t="s">
        <v>551</v>
      </c>
      <c r="CX7" s="1118"/>
      <c r="CY7" s="1118"/>
      <c r="CZ7" s="1118"/>
      <c r="DA7" s="1119"/>
      <c r="DB7" s="1117">
        <v>28</v>
      </c>
      <c r="DC7" s="1118"/>
      <c r="DD7" s="1118"/>
      <c r="DE7" s="1118"/>
      <c r="DF7" s="1119"/>
      <c r="DG7" s="1117" t="s">
        <v>485</v>
      </c>
      <c r="DH7" s="1118"/>
      <c r="DI7" s="1118"/>
      <c r="DJ7" s="1118"/>
      <c r="DK7" s="1119"/>
      <c r="DL7" s="1117" t="s">
        <v>485</v>
      </c>
      <c r="DM7" s="1118"/>
      <c r="DN7" s="1118"/>
      <c r="DO7" s="1118"/>
      <c r="DP7" s="1119"/>
      <c r="DQ7" s="1117">
        <v>8</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379</v>
      </c>
      <c r="R8" s="1073"/>
      <c r="S8" s="1073"/>
      <c r="T8" s="1073"/>
      <c r="U8" s="1073"/>
      <c r="V8" s="1073">
        <v>370</v>
      </c>
      <c r="W8" s="1073"/>
      <c r="X8" s="1073"/>
      <c r="Y8" s="1073"/>
      <c r="Z8" s="1073"/>
      <c r="AA8" s="1073">
        <v>9</v>
      </c>
      <c r="AB8" s="1073"/>
      <c r="AC8" s="1073"/>
      <c r="AD8" s="1073"/>
      <c r="AE8" s="1074"/>
      <c r="AF8" s="1048">
        <v>9</v>
      </c>
      <c r="AG8" s="1049"/>
      <c r="AH8" s="1049"/>
      <c r="AI8" s="1049"/>
      <c r="AJ8" s="1050"/>
      <c r="AK8" s="1115">
        <v>157</v>
      </c>
      <c r="AL8" s="1116"/>
      <c r="AM8" s="1116"/>
      <c r="AN8" s="1116"/>
      <c r="AO8" s="1116"/>
      <c r="AP8" s="1116">
        <v>51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-3</v>
      </c>
      <c r="CI8" s="1019"/>
      <c r="CJ8" s="1019"/>
      <c r="CK8" s="1019"/>
      <c r="CL8" s="1020"/>
      <c r="CM8" s="1018">
        <v>57</v>
      </c>
      <c r="CN8" s="1019"/>
      <c r="CO8" s="1019"/>
      <c r="CP8" s="1019"/>
      <c r="CQ8" s="1020"/>
      <c r="CR8" s="1018">
        <v>10</v>
      </c>
      <c r="CS8" s="1019"/>
      <c r="CT8" s="1019"/>
      <c r="CU8" s="1019"/>
      <c r="CV8" s="1020"/>
      <c r="CW8" s="1018" t="s">
        <v>485</v>
      </c>
      <c r="CX8" s="1019"/>
      <c r="CY8" s="1019"/>
      <c r="CZ8" s="1019"/>
      <c r="DA8" s="1020"/>
      <c r="DB8" s="1018" t="s">
        <v>551</v>
      </c>
      <c r="DC8" s="1019"/>
      <c r="DD8" s="1019"/>
      <c r="DE8" s="1019"/>
      <c r="DF8" s="1020"/>
      <c r="DG8" s="1018" t="s">
        <v>485</v>
      </c>
      <c r="DH8" s="1019"/>
      <c r="DI8" s="1019"/>
      <c r="DJ8" s="1019"/>
      <c r="DK8" s="1020"/>
      <c r="DL8" s="1018" t="s">
        <v>485</v>
      </c>
      <c r="DM8" s="1019"/>
      <c r="DN8" s="1019"/>
      <c r="DO8" s="1019"/>
      <c r="DP8" s="1020"/>
      <c r="DQ8" s="1018" t="s">
        <v>485</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13</v>
      </c>
      <c r="R9" s="1073"/>
      <c r="S9" s="1073"/>
      <c r="T9" s="1073"/>
      <c r="U9" s="1073"/>
      <c r="V9" s="1073">
        <v>11</v>
      </c>
      <c r="W9" s="1073"/>
      <c r="X9" s="1073"/>
      <c r="Y9" s="1073"/>
      <c r="Z9" s="1073"/>
      <c r="AA9" s="1073">
        <v>1</v>
      </c>
      <c r="AB9" s="1073"/>
      <c r="AC9" s="1073"/>
      <c r="AD9" s="1073"/>
      <c r="AE9" s="1074"/>
      <c r="AF9" s="1048">
        <v>1</v>
      </c>
      <c r="AG9" s="1049"/>
      <c r="AH9" s="1049"/>
      <c r="AI9" s="1049"/>
      <c r="AJ9" s="1050"/>
      <c r="AK9" s="1115" t="s">
        <v>542</v>
      </c>
      <c r="AL9" s="1116"/>
      <c r="AM9" s="1116"/>
      <c r="AN9" s="1116"/>
      <c r="AO9" s="1116"/>
      <c r="AP9" s="1116" t="s">
        <v>542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-24</v>
      </c>
      <c r="CI9" s="1019"/>
      <c r="CJ9" s="1019"/>
      <c r="CK9" s="1019"/>
      <c r="CL9" s="1020"/>
      <c r="CM9" s="1018">
        <v>16</v>
      </c>
      <c r="CN9" s="1019"/>
      <c r="CO9" s="1019"/>
      <c r="CP9" s="1019"/>
      <c r="CQ9" s="1020"/>
      <c r="CR9" s="1018">
        <v>120</v>
      </c>
      <c r="CS9" s="1019"/>
      <c r="CT9" s="1019"/>
      <c r="CU9" s="1019"/>
      <c r="CV9" s="1020"/>
      <c r="CW9" s="1018">
        <v>20</v>
      </c>
      <c r="CX9" s="1019"/>
      <c r="CY9" s="1019"/>
      <c r="CZ9" s="1019"/>
      <c r="DA9" s="1020"/>
      <c r="DB9" s="1018" t="s">
        <v>551</v>
      </c>
      <c r="DC9" s="1019"/>
      <c r="DD9" s="1019"/>
      <c r="DE9" s="1019"/>
      <c r="DF9" s="1020"/>
      <c r="DG9" s="1018" t="s">
        <v>485</v>
      </c>
      <c r="DH9" s="1019"/>
      <c r="DI9" s="1019"/>
      <c r="DJ9" s="1019"/>
      <c r="DK9" s="1020"/>
      <c r="DL9" s="1018" t="s">
        <v>485</v>
      </c>
      <c r="DM9" s="1019"/>
      <c r="DN9" s="1019"/>
      <c r="DO9" s="1019"/>
      <c r="DP9" s="1020"/>
      <c r="DQ9" s="1018" t="s">
        <v>485</v>
      </c>
      <c r="DR9" s="1019"/>
      <c r="DS9" s="1019"/>
      <c r="DT9" s="1019"/>
      <c r="DU9" s="1020"/>
      <c r="DV9" s="1021"/>
      <c r="DW9" s="1022"/>
      <c r="DX9" s="1022"/>
      <c r="DY9" s="1022"/>
      <c r="DZ9" s="1023"/>
      <c r="EA9" s="207"/>
    </row>
    <row r="10" spans="1:131" s="208" customFormat="1" ht="26.25" customHeight="1" x14ac:dyDescent="0.15">
      <c r="A10" s="214">
        <v>4</v>
      </c>
      <c r="B10" s="1066" t="s">
        <v>369</v>
      </c>
      <c r="C10" s="1067"/>
      <c r="D10" s="1067"/>
      <c r="E10" s="1067"/>
      <c r="F10" s="1067"/>
      <c r="G10" s="1067"/>
      <c r="H10" s="1067"/>
      <c r="I10" s="1067"/>
      <c r="J10" s="1067"/>
      <c r="K10" s="1067"/>
      <c r="L10" s="1067"/>
      <c r="M10" s="1067"/>
      <c r="N10" s="1067"/>
      <c r="O10" s="1067"/>
      <c r="P10" s="1068"/>
      <c r="Q10" s="1072">
        <v>535</v>
      </c>
      <c r="R10" s="1073"/>
      <c r="S10" s="1073"/>
      <c r="T10" s="1073"/>
      <c r="U10" s="1073"/>
      <c r="V10" s="1073">
        <v>516</v>
      </c>
      <c r="W10" s="1073"/>
      <c r="X10" s="1073"/>
      <c r="Y10" s="1073"/>
      <c r="Z10" s="1073"/>
      <c r="AA10" s="1073">
        <v>19</v>
      </c>
      <c r="AB10" s="1073"/>
      <c r="AC10" s="1073"/>
      <c r="AD10" s="1073"/>
      <c r="AE10" s="1074"/>
      <c r="AF10" s="1048">
        <v>19</v>
      </c>
      <c r="AG10" s="1049"/>
      <c r="AH10" s="1049"/>
      <c r="AI10" s="1049"/>
      <c r="AJ10" s="1050"/>
      <c r="AK10" s="1115">
        <v>93</v>
      </c>
      <c r="AL10" s="1116"/>
      <c r="AM10" s="1116"/>
      <c r="AN10" s="1116"/>
      <c r="AO10" s="1116"/>
      <c r="AP10" s="1116">
        <v>485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39</v>
      </c>
      <c r="CN10" s="1019"/>
      <c r="CO10" s="1019"/>
      <c r="CP10" s="1019"/>
      <c r="CQ10" s="1020"/>
      <c r="CR10" s="1018">
        <v>17</v>
      </c>
      <c r="CS10" s="1019"/>
      <c r="CT10" s="1019"/>
      <c r="CU10" s="1019"/>
      <c r="CV10" s="1020"/>
      <c r="CW10" s="1018" t="s">
        <v>485</v>
      </c>
      <c r="CX10" s="1019"/>
      <c r="CY10" s="1019"/>
      <c r="CZ10" s="1019"/>
      <c r="DA10" s="1020"/>
      <c r="DB10" s="1018" t="s">
        <v>551</v>
      </c>
      <c r="DC10" s="1019"/>
      <c r="DD10" s="1019"/>
      <c r="DE10" s="1019"/>
      <c r="DF10" s="1020"/>
      <c r="DG10" s="1018" t="s">
        <v>485</v>
      </c>
      <c r="DH10" s="1019"/>
      <c r="DI10" s="1019"/>
      <c r="DJ10" s="1019"/>
      <c r="DK10" s="1020"/>
      <c r="DL10" s="1018" t="s">
        <v>485</v>
      </c>
      <c r="DM10" s="1019"/>
      <c r="DN10" s="1019"/>
      <c r="DO10" s="1019"/>
      <c r="DP10" s="1020"/>
      <c r="DQ10" s="1018" t="s">
        <v>485</v>
      </c>
      <c r="DR10" s="1019"/>
      <c r="DS10" s="1019"/>
      <c r="DT10" s="1019"/>
      <c r="DU10" s="1020"/>
      <c r="DV10" s="1021"/>
      <c r="DW10" s="1022"/>
      <c r="DX10" s="1022"/>
      <c r="DY10" s="1022"/>
      <c r="DZ10" s="1023"/>
      <c r="EA10" s="207"/>
    </row>
    <row r="11" spans="1:131" s="208" customFormat="1" ht="26.25" customHeight="1" x14ac:dyDescent="0.15">
      <c r="A11" s="214">
        <v>5</v>
      </c>
      <c r="B11" s="1066" t="s">
        <v>370</v>
      </c>
      <c r="C11" s="1067"/>
      <c r="D11" s="1067"/>
      <c r="E11" s="1067"/>
      <c r="F11" s="1067"/>
      <c r="G11" s="1067"/>
      <c r="H11" s="1067"/>
      <c r="I11" s="1067"/>
      <c r="J11" s="1067"/>
      <c r="K11" s="1067"/>
      <c r="L11" s="1067"/>
      <c r="M11" s="1067"/>
      <c r="N11" s="1067"/>
      <c r="O11" s="1067"/>
      <c r="P11" s="1068"/>
      <c r="Q11" s="1072">
        <v>75</v>
      </c>
      <c r="R11" s="1073"/>
      <c r="S11" s="1073"/>
      <c r="T11" s="1073"/>
      <c r="U11" s="1073"/>
      <c r="V11" s="1073">
        <v>71</v>
      </c>
      <c r="W11" s="1073"/>
      <c r="X11" s="1073"/>
      <c r="Y11" s="1073"/>
      <c r="Z11" s="1073"/>
      <c r="AA11" s="1073">
        <v>4</v>
      </c>
      <c r="AB11" s="1073"/>
      <c r="AC11" s="1073"/>
      <c r="AD11" s="1073"/>
      <c r="AE11" s="1074"/>
      <c r="AF11" s="1048">
        <v>4</v>
      </c>
      <c r="AG11" s="1049"/>
      <c r="AH11" s="1049"/>
      <c r="AI11" s="1049"/>
      <c r="AJ11" s="1050"/>
      <c r="AK11" s="1115">
        <v>6</v>
      </c>
      <c r="AL11" s="1116"/>
      <c r="AM11" s="1116"/>
      <c r="AN11" s="1116"/>
      <c r="AO11" s="1116"/>
      <c r="AP11" s="1116" t="s">
        <v>542</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556</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46</v>
      </c>
      <c r="CN11" s="1019"/>
      <c r="CO11" s="1019"/>
      <c r="CP11" s="1019"/>
      <c r="CQ11" s="1020"/>
      <c r="CR11" s="1018">
        <v>90</v>
      </c>
      <c r="CS11" s="1019"/>
      <c r="CT11" s="1019"/>
      <c r="CU11" s="1019"/>
      <c r="CV11" s="1020"/>
      <c r="CW11" s="1018" t="s">
        <v>485</v>
      </c>
      <c r="CX11" s="1019"/>
      <c r="CY11" s="1019"/>
      <c r="CZ11" s="1019"/>
      <c r="DA11" s="1020"/>
      <c r="DB11" s="1018" t="s">
        <v>551</v>
      </c>
      <c r="DC11" s="1019"/>
      <c r="DD11" s="1019"/>
      <c r="DE11" s="1019"/>
      <c r="DF11" s="1020"/>
      <c r="DG11" s="1018" t="s">
        <v>485</v>
      </c>
      <c r="DH11" s="1019"/>
      <c r="DI11" s="1019"/>
      <c r="DJ11" s="1019"/>
      <c r="DK11" s="1020"/>
      <c r="DL11" s="1018" t="s">
        <v>485</v>
      </c>
      <c r="DM11" s="1019"/>
      <c r="DN11" s="1019"/>
      <c r="DO11" s="1019"/>
      <c r="DP11" s="1020"/>
      <c r="DQ11" s="1018" t="s">
        <v>485</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557</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68</v>
      </c>
      <c r="CN12" s="1019"/>
      <c r="CO12" s="1019"/>
      <c r="CP12" s="1019"/>
      <c r="CQ12" s="1020"/>
      <c r="CR12" s="1018">
        <v>44</v>
      </c>
      <c r="CS12" s="1019"/>
      <c r="CT12" s="1019"/>
      <c r="CU12" s="1019"/>
      <c r="CV12" s="1020"/>
      <c r="CW12" s="1018" t="s">
        <v>485</v>
      </c>
      <c r="CX12" s="1019"/>
      <c r="CY12" s="1019"/>
      <c r="CZ12" s="1019"/>
      <c r="DA12" s="1020"/>
      <c r="DB12" s="1018" t="s">
        <v>551</v>
      </c>
      <c r="DC12" s="1019"/>
      <c r="DD12" s="1019"/>
      <c r="DE12" s="1019"/>
      <c r="DF12" s="1020"/>
      <c r="DG12" s="1018" t="s">
        <v>485</v>
      </c>
      <c r="DH12" s="1019"/>
      <c r="DI12" s="1019"/>
      <c r="DJ12" s="1019"/>
      <c r="DK12" s="1020"/>
      <c r="DL12" s="1018" t="s">
        <v>485</v>
      </c>
      <c r="DM12" s="1019"/>
      <c r="DN12" s="1019"/>
      <c r="DO12" s="1019"/>
      <c r="DP12" s="1020"/>
      <c r="DQ12" s="1018" t="s">
        <v>485</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558</v>
      </c>
      <c r="BT13" s="1044"/>
      <c r="BU13" s="1044"/>
      <c r="BV13" s="1044"/>
      <c r="BW13" s="1044"/>
      <c r="BX13" s="1044"/>
      <c r="BY13" s="1044"/>
      <c r="BZ13" s="1044"/>
      <c r="CA13" s="1044"/>
      <c r="CB13" s="1044"/>
      <c r="CC13" s="1044"/>
      <c r="CD13" s="1044"/>
      <c r="CE13" s="1044"/>
      <c r="CF13" s="1044"/>
      <c r="CG13" s="1045"/>
      <c r="CH13" s="1018">
        <v>-10</v>
      </c>
      <c r="CI13" s="1019"/>
      <c r="CJ13" s="1019"/>
      <c r="CK13" s="1019"/>
      <c r="CL13" s="1020"/>
      <c r="CM13" s="1018">
        <v>1235</v>
      </c>
      <c r="CN13" s="1019"/>
      <c r="CO13" s="1019"/>
      <c r="CP13" s="1019"/>
      <c r="CQ13" s="1020"/>
      <c r="CR13" s="1018">
        <v>477</v>
      </c>
      <c r="CS13" s="1019"/>
      <c r="CT13" s="1019"/>
      <c r="CU13" s="1019"/>
      <c r="CV13" s="1020"/>
      <c r="CW13" s="1018">
        <v>2</v>
      </c>
      <c r="CX13" s="1019"/>
      <c r="CY13" s="1019"/>
      <c r="CZ13" s="1019"/>
      <c r="DA13" s="1020"/>
      <c r="DB13" s="1018" t="s">
        <v>551</v>
      </c>
      <c r="DC13" s="1019"/>
      <c r="DD13" s="1019"/>
      <c r="DE13" s="1019"/>
      <c r="DF13" s="1020"/>
      <c r="DG13" s="1018" t="s">
        <v>485</v>
      </c>
      <c r="DH13" s="1019"/>
      <c r="DI13" s="1019"/>
      <c r="DJ13" s="1019"/>
      <c r="DK13" s="1020"/>
      <c r="DL13" s="1018" t="s">
        <v>485</v>
      </c>
      <c r="DM13" s="1019"/>
      <c r="DN13" s="1019"/>
      <c r="DO13" s="1019"/>
      <c r="DP13" s="1020"/>
      <c r="DQ13" s="1018" t="s">
        <v>485</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559</v>
      </c>
      <c r="BT14" s="1044"/>
      <c r="BU14" s="1044"/>
      <c r="BV14" s="1044"/>
      <c r="BW14" s="1044"/>
      <c r="BX14" s="1044"/>
      <c r="BY14" s="1044"/>
      <c r="BZ14" s="1044"/>
      <c r="CA14" s="1044"/>
      <c r="CB14" s="1044"/>
      <c r="CC14" s="1044"/>
      <c r="CD14" s="1044"/>
      <c r="CE14" s="1044"/>
      <c r="CF14" s="1044"/>
      <c r="CG14" s="1045"/>
      <c r="CH14" s="1018">
        <v>-2</v>
      </c>
      <c r="CI14" s="1019"/>
      <c r="CJ14" s="1019"/>
      <c r="CK14" s="1019"/>
      <c r="CL14" s="1020"/>
      <c r="CM14" s="1018">
        <v>29</v>
      </c>
      <c r="CN14" s="1019"/>
      <c r="CO14" s="1019"/>
      <c r="CP14" s="1019"/>
      <c r="CQ14" s="1020"/>
      <c r="CR14" s="1018">
        <v>85</v>
      </c>
      <c r="CS14" s="1019"/>
      <c r="CT14" s="1019"/>
      <c r="CU14" s="1019"/>
      <c r="CV14" s="1020"/>
      <c r="CW14" s="1018" t="s">
        <v>551</v>
      </c>
      <c r="CX14" s="1019"/>
      <c r="CY14" s="1019"/>
      <c r="CZ14" s="1019"/>
      <c r="DA14" s="1020"/>
      <c r="DB14" s="1018" t="s">
        <v>551</v>
      </c>
      <c r="DC14" s="1019"/>
      <c r="DD14" s="1019"/>
      <c r="DE14" s="1019"/>
      <c r="DF14" s="1020"/>
      <c r="DG14" s="1018" t="s">
        <v>485</v>
      </c>
      <c r="DH14" s="1019"/>
      <c r="DI14" s="1019"/>
      <c r="DJ14" s="1019"/>
      <c r="DK14" s="1020"/>
      <c r="DL14" s="1018" t="s">
        <v>485</v>
      </c>
      <c r="DM14" s="1019"/>
      <c r="DN14" s="1019"/>
      <c r="DO14" s="1019"/>
      <c r="DP14" s="1020"/>
      <c r="DQ14" s="1018" t="s">
        <v>485</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560</v>
      </c>
      <c r="BT15" s="1044"/>
      <c r="BU15" s="1044"/>
      <c r="BV15" s="1044"/>
      <c r="BW15" s="1044"/>
      <c r="BX15" s="1044"/>
      <c r="BY15" s="1044"/>
      <c r="BZ15" s="1044"/>
      <c r="CA15" s="1044"/>
      <c r="CB15" s="1044"/>
      <c r="CC15" s="1044"/>
      <c r="CD15" s="1044"/>
      <c r="CE15" s="1044"/>
      <c r="CF15" s="1044"/>
      <c r="CG15" s="1045"/>
      <c r="CH15" s="1018">
        <v>-92</v>
      </c>
      <c r="CI15" s="1019"/>
      <c r="CJ15" s="1019"/>
      <c r="CK15" s="1019"/>
      <c r="CL15" s="1020"/>
      <c r="CM15" s="1018">
        <v>39</v>
      </c>
      <c r="CN15" s="1019"/>
      <c r="CO15" s="1019"/>
      <c r="CP15" s="1019"/>
      <c r="CQ15" s="1020"/>
      <c r="CR15" s="1018">
        <v>39</v>
      </c>
      <c r="CS15" s="1019"/>
      <c r="CT15" s="1019"/>
      <c r="CU15" s="1019"/>
      <c r="CV15" s="1020"/>
      <c r="CW15" s="1018">
        <v>87</v>
      </c>
      <c r="CX15" s="1019"/>
      <c r="CY15" s="1019"/>
      <c r="CZ15" s="1019"/>
      <c r="DA15" s="1020"/>
      <c r="DB15" s="1018">
        <v>4</v>
      </c>
      <c r="DC15" s="1019"/>
      <c r="DD15" s="1019"/>
      <c r="DE15" s="1019"/>
      <c r="DF15" s="1020"/>
      <c r="DG15" s="1018" t="s">
        <v>485</v>
      </c>
      <c r="DH15" s="1019"/>
      <c r="DI15" s="1019"/>
      <c r="DJ15" s="1019"/>
      <c r="DK15" s="1020"/>
      <c r="DL15" s="1018" t="s">
        <v>485</v>
      </c>
      <c r="DM15" s="1019"/>
      <c r="DN15" s="1019"/>
      <c r="DO15" s="1019"/>
      <c r="DP15" s="1020"/>
      <c r="DQ15" s="1018" t="s">
        <v>485</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51135</v>
      </c>
      <c r="R23" s="1098"/>
      <c r="S23" s="1098"/>
      <c r="T23" s="1098"/>
      <c r="U23" s="1098"/>
      <c r="V23" s="1098">
        <v>47579</v>
      </c>
      <c r="W23" s="1098"/>
      <c r="X23" s="1098"/>
      <c r="Y23" s="1098"/>
      <c r="Z23" s="1098"/>
      <c r="AA23" s="1098">
        <v>3555</v>
      </c>
      <c r="AB23" s="1098"/>
      <c r="AC23" s="1098"/>
      <c r="AD23" s="1098"/>
      <c r="AE23" s="1099"/>
      <c r="AF23" s="1100">
        <v>3204</v>
      </c>
      <c r="AG23" s="1098"/>
      <c r="AH23" s="1098"/>
      <c r="AI23" s="1098"/>
      <c r="AJ23" s="1101"/>
      <c r="AK23" s="1102"/>
      <c r="AL23" s="1103"/>
      <c r="AM23" s="1103"/>
      <c r="AN23" s="1103"/>
      <c r="AO23" s="1103"/>
      <c r="AP23" s="1098">
        <v>69620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11027</v>
      </c>
      <c r="R28" s="1083"/>
      <c r="S28" s="1083"/>
      <c r="T28" s="1083"/>
      <c r="U28" s="1083"/>
      <c r="V28" s="1083">
        <v>10557</v>
      </c>
      <c r="W28" s="1083"/>
      <c r="X28" s="1083"/>
      <c r="Y28" s="1083"/>
      <c r="Z28" s="1083"/>
      <c r="AA28" s="1083">
        <v>470</v>
      </c>
      <c r="AB28" s="1083"/>
      <c r="AC28" s="1083"/>
      <c r="AD28" s="1083"/>
      <c r="AE28" s="1084"/>
      <c r="AF28" s="1085">
        <v>470</v>
      </c>
      <c r="AG28" s="1083"/>
      <c r="AH28" s="1083"/>
      <c r="AI28" s="1083"/>
      <c r="AJ28" s="1086"/>
      <c r="AK28" s="1087">
        <v>999</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782</v>
      </c>
      <c r="R29" s="1073"/>
      <c r="S29" s="1073"/>
      <c r="T29" s="1073"/>
      <c r="U29" s="1073"/>
      <c r="V29" s="1073">
        <v>781</v>
      </c>
      <c r="W29" s="1073"/>
      <c r="X29" s="1073"/>
      <c r="Y29" s="1073"/>
      <c r="Z29" s="1073"/>
      <c r="AA29" s="1073">
        <v>2</v>
      </c>
      <c r="AB29" s="1073"/>
      <c r="AC29" s="1073"/>
      <c r="AD29" s="1073"/>
      <c r="AE29" s="1074"/>
      <c r="AF29" s="1048">
        <v>1</v>
      </c>
      <c r="AG29" s="1049"/>
      <c r="AH29" s="1049"/>
      <c r="AI29" s="1049"/>
      <c r="AJ29" s="1050"/>
      <c r="AK29" s="1009">
        <v>286</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349</v>
      </c>
      <c r="R30" s="1073"/>
      <c r="S30" s="1073"/>
      <c r="T30" s="1073"/>
      <c r="U30" s="1073"/>
      <c r="V30" s="1073">
        <v>330</v>
      </c>
      <c r="W30" s="1073"/>
      <c r="X30" s="1073"/>
      <c r="Y30" s="1073"/>
      <c r="Z30" s="1073"/>
      <c r="AA30" s="1073">
        <v>19</v>
      </c>
      <c r="AB30" s="1073"/>
      <c r="AC30" s="1073"/>
      <c r="AD30" s="1073"/>
      <c r="AE30" s="1074"/>
      <c r="AF30" s="1048">
        <v>19</v>
      </c>
      <c r="AG30" s="1049"/>
      <c r="AH30" s="1049"/>
      <c r="AI30" s="1049"/>
      <c r="AJ30" s="1050"/>
      <c r="AK30" s="1009">
        <v>93</v>
      </c>
      <c r="AL30" s="1000"/>
      <c r="AM30" s="1000"/>
      <c r="AN30" s="1000"/>
      <c r="AO30" s="1000"/>
      <c r="AP30" s="1000">
        <v>242</v>
      </c>
      <c r="AQ30" s="1000"/>
      <c r="AR30" s="1000"/>
      <c r="AS30" s="1000"/>
      <c r="AT30" s="1000"/>
      <c r="AU30" s="1000">
        <v>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1731</v>
      </c>
      <c r="R31" s="1073"/>
      <c r="S31" s="1073"/>
      <c r="T31" s="1073"/>
      <c r="U31" s="1073"/>
      <c r="V31" s="1073">
        <v>1461</v>
      </c>
      <c r="W31" s="1073"/>
      <c r="X31" s="1073"/>
      <c r="Y31" s="1073"/>
      <c r="Z31" s="1073"/>
      <c r="AA31" s="1073">
        <v>270</v>
      </c>
      <c r="AB31" s="1073"/>
      <c r="AC31" s="1073"/>
      <c r="AD31" s="1073"/>
      <c r="AE31" s="1074"/>
      <c r="AF31" s="1048">
        <v>1447</v>
      </c>
      <c r="AG31" s="1049"/>
      <c r="AH31" s="1049"/>
      <c r="AI31" s="1049"/>
      <c r="AJ31" s="1050"/>
      <c r="AK31" s="1009">
        <v>49</v>
      </c>
      <c r="AL31" s="1000"/>
      <c r="AM31" s="1000"/>
      <c r="AN31" s="1000"/>
      <c r="AO31" s="1000"/>
      <c r="AP31" s="1000">
        <v>10647</v>
      </c>
      <c r="AQ31" s="1000"/>
      <c r="AR31" s="1000"/>
      <c r="AS31" s="1000"/>
      <c r="AT31" s="1000"/>
      <c r="AU31" s="1000">
        <v>618</v>
      </c>
      <c r="AV31" s="1000"/>
      <c r="AW31" s="1000"/>
      <c r="AX31" s="1000"/>
      <c r="AY31" s="1000"/>
      <c r="AZ31" s="1071" t="s">
        <v>542</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1094</v>
      </c>
      <c r="R32" s="1073"/>
      <c r="S32" s="1073"/>
      <c r="T32" s="1073"/>
      <c r="U32" s="1073"/>
      <c r="V32" s="1073">
        <v>954</v>
      </c>
      <c r="W32" s="1073"/>
      <c r="X32" s="1073"/>
      <c r="Y32" s="1073"/>
      <c r="Z32" s="1073"/>
      <c r="AA32" s="1073">
        <v>140</v>
      </c>
      <c r="AB32" s="1073"/>
      <c r="AC32" s="1073"/>
      <c r="AD32" s="1073"/>
      <c r="AE32" s="1074"/>
      <c r="AF32" s="1048">
        <v>67</v>
      </c>
      <c r="AG32" s="1049"/>
      <c r="AH32" s="1049"/>
      <c r="AI32" s="1049"/>
      <c r="AJ32" s="1050"/>
      <c r="AK32" s="1009">
        <v>4</v>
      </c>
      <c r="AL32" s="1000"/>
      <c r="AM32" s="1000"/>
      <c r="AN32" s="1000"/>
      <c r="AO32" s="1000"/>
      <c r="AP32" s="1000">
        <v>2425</v>
      </c>
      <c r="AQ32" s="1000"/>
      <c r="AR32" s="1000"/>
      <c r="AS32" s="1000"/>
      <c r="AT32" s="1000"/>
      <c r="AU32" s="1000">
        <v>10</v>
      </c>
      <c r="AV32" s="1000"/>
      <c r="AW32" s="1000"/>
      <c r="AX32" s="1000"/>
      <c r="AY32" s="1000"/>
      <c r="AZ32" s="1071" t="s">
        <v>542</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390</v>
      </c>
      <c r="C33" s="1067"/>
      <c r="D33" s="1067"/>
      <c r="E33" s="1067"/>
      <c r="F33" s="1067"/>
      <c r="G33" s="1067"/>
      <c r="H33" s="1067"/>
      <c r="I33" s="1067"/>
      <c r="J33" s="1067"/>
      <c r="K33" s="1067"/>
      <c r="L33" s="1067"/>
      <c r="M33" s="1067"/>
      <c r="N33" s="1067"/>
      <c r="O33" s="1067"/>
      <c r="P33" s="1068"/>
      <c r="Q33" s="1072">
        <v>1845</v>
      </c>
      <c r="R33" s="1073"/>
      <c r="S33" s="1073"/>
      <c r="T33" s="1073"/>
      <c r="U33" s="1073"/>
      <c r="V33" s="1073">
        <v>1814</v>
      </c>
      <c r="W33" s="1073"/>
      <c r="X33" s="1073"/>
      <c r="Y33" s="1073"/>
      <c r="Z33" s="1073"/>
      <c r="AA33" s="1073">
        <v>31</v>
      </c>
      <c r="AB33" s="1073"/>
      <c r="AC33" s="1073"/>
      <c r="AD33" s="1073"/>
      <c r="AE33" s="1074"/>
      <c r="AF33" s="1048">
        <v>31</v>
      </c>
      <c r="AG33" s="1049"/>
      <c r="AH33" s="1049"/>
      <c r="AI33" s="1049"/>
      <c r="AJ33" s="1050"/>
      <c r="AK33" s="1009">
        <v>342</v>
      </c>
      <c r="AL33" s="1000"/>
      <c r="AM33" s="1000"/>
      <c r="AN33" s="1000"/>
      <c r="AO33" s="1000"/>
      <c r="AP33" s="1000">
        <v>6710</v>
      </c>
      <c r="AQ33" s="1000"/>
      <c r="AR33" s="1000"/>
      <c r="AS33" s="1000"/>
      <c r="AT33" s="1000"/>
      <c r="AU33" s="1000">
        <v>4516</v>
      </c>
      <c r="AV33" s="1000"/>
      <c r="AW33" s="1000"/>
      <c r="AX33" s="1000"/>
      <c r="AY33" s="1000"/>
      <c r="AZ33" s="1071" t="s">
        <v>542</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2901</v>
      </c>
      <c r="R34" s="1073"/>
      <c r="S34" s="1073"/>
      <c r="T34" s="1073"/>
      <c r="U34" s="1073"/>
      <c r="V34" s="1073">
        <v>2866</v>
      </c>
      <c r="W34" s="1073"/>
      <c r="X34" s="1073"/>
      <c r="Y34" s="1073"/>
      <c r="Z34" s="1073"/>
      <c r="AA34" s="1073">
        <v>34</v>
      </c>
      <c r="AB34" s="1073"/>
      <c r="AC34" s="1073"/>
      <c r="AD34" s="1073"/>
      <c r="AE34" s="1074"/>
      <c r="AF34" s="1048">
        <v>25</v>
      </c>
      <c r="AG34" s="1049"/>
      <c r="AH34" s="1049"/>
      <c r="AI34" s="1049"/>
      <c r="AJ34" s="1050"/>
      <c r="AK34" s="1009">
        <v>1064</v>
      </c>
      <c r="AL34" s="1000"/>
      <c r="AM34" s="1000"/>
      <c r="AN34" s="1000"/>
      <c r="AO34" s="1000"/>
      <c r="AP34" s="1000">
        <v>19080</v>
      </c>
      <c r="AQ34" s="1000"/>
      <c r="AR34" s="1000"/>
      <c r="AS34" s="1000"/>
      <c r="AT34" s="1000"/>
      <c r="AU34" s="1000">
        <v>16657</v>
      </c>
      <c r="AV34" s="1000"/>
      <c r="AW34" s="1000"/>
      <c r="AX34" s="1000"/>
      <c r="AY34" s="1000"/>
      <c r="AZ34" s="1071" t="s">
        <v>542</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393</v>
      </c>
      <c r="C35" s="1067"/>
      <c r="D35" s="1067"/>
      <c r="E35" s="1067"/>
      <c r="F35" s="1067"/>
      <c r="G35" s="1067"/>
      <c r="H35" s="1067"/>
      <c r="I35" s="1067"/>
      <c r="J35" s="1067"/>
      <c r="K35" s="1067"/>
      <c r="L35" s="1067"/>
      <c r="M35" s="1067"/>
      <c r="N35" s="1067"/>
      <c r="O35" s="1067"/>
      <c r="P35" s="1068"/>
      <c r="Q35" s="1072">
        <v>2236</v>
      </c>
      <c r="R35" s="1073"/>
      <c r="S35" s="1073"/>
      <c r="T35" s="1073"/>
      <c r="U35" s="1073"/>
      <c r="V35" s="1073">
        <v>2220</v>
      </c>
      <c r="W35" s="1073"/>
      <c r="X35" s="1073"/>
      <c r="Y35" s="1073"/>
      <c r="Z35" s="1073"/>
      <c r="AA35" s="1073">
        <v>16</v>
      </c>
      <c r="AB35" s="1073"/>
      <c r="AC35" s="1073"/>
      <c r="AD35" s="1073"/>
      <c r="AE35" s="1074"/>
      <c r="AF35" s="1048">
        <v>16</v>
      </c>
      <c r="AG35" s="1049"/>
      <c r="AH35" s="1049"/>
      <c r="AI35" s="1049"/>
      <c r="AJ35" s="1050"/>
      <c r="AK35" s="1009">
        <v>1074</v>
      </c>
      <c r="AL35" s="1000"/>
      <c r="AM35" s="1000"/>
      <c r="AN35" s="1000"/>
      <c r="AO35" s="1000"/>
      <c r="AP35" s="1000">
        <v>15852</v>
      </c>
      <c r="AQ35" s="1000"/>
      <c r="AR35" s="1000"/>
      <c r="AS35" s="1000"/>
      <c r="AT35" s="1000"/>
      <c r="AU35" s="1000">
        <v>14933</v>
      </c>
      <c r="AV35" s="1000"/>
      <c r="AW35" s="1000"/>
      <c r="AX35" s="1000"/>
      <c r="AY35" s="1000"/>
      <c r="AZ35" s="1071" t="s">
        <v>542</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394</v>
      </c>
      <c r="C36" s="1067"/>
      <c r="D36" s="1067"/>
      <c r="E36" s="1067"/>
      <c r="F36" s="1067"/>
      <c r="G36" s="1067"/>
      <c r="H36" s="1067"/>
      <c r="I36" s="1067"/>
      <c r="J36" s="1067"/>
      <c r="K36" s="1067"/>
      <c r="L36" s="1067"/>
      <c r="M36" s="1067"/>
      <c r="N36" s="1067"/>
      <c r="O36" s="1067"/>
      <c r="P36" s="1068"/>
      <c r="Q36" s="1072">
        <v>162</v>
      </c>
      <c r="R36" s="1073"/>
      <c r="S36" s="1073"/>
      <c r="T36" s="1073"/>
      <c r="U36" s="1073"/>
      <c r="V36" s="1073">
        <v>161</v>
      </c>
      <c r="W36" s="1073"/>
      <c r="X36" s="1073"/>
      <c r="Y36" s="1073"/>
      <c r="Z36" s="1073"/>
      <c r="AA36" s="1073">
        <v>1</v>
      </c>
      <c r="AB36" s="1073"/>
      <c r="AC36" s="1073"/>
      <c r="AD36" s="1073"/>
      <c r="AE36" s="1074"/>
      <c r="AF36" s="1048">
        <v>1</v>
      </c>
      <c r="AG36" s="1049"/>
      <c r="AH36" s="1049"/>
      <c r="AI36" s="1049"/>
      <c r="AJ36" s="1050"/>
      <c r="AK36" s="1009">
        <v>131</v>
      </c>
      <c r="AL36" s="1000"/>
      <c r="AM36" s="1000"/>
      <c r="AN36" s="1000"/>
      <c r="AO36" s="1000"/>
      <c r="AP36" s="1000">
        <v>232</v>
      </c>
      <c r="AQ36" s="1000"/>
      <c r="AR36" s="1000"/>
      <c r="AS36" s="1000"/>
      <c r="AT36" s="1000"/>
      <c r="AU36" s="1000">
        <v>177</v>
      </c>
      <c r="AV36" s="1000"/>
      <c r="AW36" s="1000"/>
      <c r="AX36" s="1000"/>
      <c r="AY36" s="1000"/>
      <c r="AZ36" s="1071" t="s">
        <v>542</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2077</v>
      </c>
      <c r="AG63" s="988"/>
      <c r="AH63" s="988"/>
      <c r="AI63" s="988"/>
      <c r="AJ63" s="1059"/>
      <c r="AK63" s="1060"/>
      <c r="AL63" s="992"/>
      <c r="AM63" s="992"/>
      <c r="AN63" s="992"/>
      <c r="AO63" s="992"/>
      <c r="AP63" s="988">
        <v>55188</v>
      </c>
      <c r="AQ63" s="988"/>
      <c r="AR63" s="988"/>
      <c r="AS63" s="988"/>
      <c r="AT63" s="988"/>
      <c r="AU63" s="988">
        <v>36953</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1019</v>
      </c>
      <c r="R68" s="1011"/>
      <c r="S68" s="1011"/>
      <c r="T68" s="1011"/>
      <c r="U68" s="1011"/>
      <c r="V68" s="1011">
        <v>919</v>
      </c>
      <c r="W68" s="1011"/>
      <c r="X68" s="1011"/>
      <c r="Y68" s="1011"/>
      <c r="Z68" s="1011"/>
      <c r="AA68" s="1011">
        <v>100</v>
      </c>
      <c r="AB68" s="1011"/>
      <c r="AC68" s="1011"/>
      <c r="AD68" s="1011"/>
      <c r="AE68" s="1011"/>
      <c r="AF68" s="1011">
        <v>100</v>
      </c>
      <c r="AG68" s="1011"/>
      <c r="AH68" s="1011"/>
      <c r="AI68" s="1011"/>
      <c r="AJ68" s="1011"/>
      <c r="AK68" s="1011" t="s">
        <v>551</v>
      </c>
      <c r="AL68" s="1011"/>
      <c r="AM68" s="1011"/>
      <c r="AN68" s="1011"/>
      <c r="AO68" s="1011"/>
      <c r="AP68" s="1011">
        <v>280</v>
      </c>
      <c r="AQ68" s="1011"/>
      <c r="AR68" s="1011"/>
      <c r="AS68" s="1011"/>
      <c r="AT68" s="1011"/>
      <c r="AU68" s="1011">
        <v>238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12728</v>
      </c>
      <c r="R69" s="1000"/>
      <c r="S69" s="1000"/>
      <c r="T69" s="1000"/>
      <c r="U69" s="1000"/>
      <c r="V69" s="1000">
        <v>12427</v>
      </c>
      <c r="W69" s="1000"/>
      <c r="X69" s="1000"/>
      <c r="Y69" s="1000"/>
      <c r="Z69" s="1000"/>
      <c r="AA69" s="1000">
        <v>301</v>
      </c>
      <c r="AB69" s="1000"/>
      <c r="AC69" s="1000"/>
      <c r="AD69" s="1000"/>
      <c r="AE69" s="1000"/>
      <c r="AF69" s="1000">
        <v>301</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172</v>
      </c>
      <c r="R70" s="1000"/>
      <c r="S70" s="1000"/>
      <c r="T70" s="1000"/>
      <c r="U70" s="1000"/>
      <c r="V70" s="1000">
        <v>168</v>
      </c>
      <c r="W70" s="1000"/>
      <c r="X70" s="1000"/>
      <c r="Y70" s="1000"/>
      <c r="Z70" s="1000"/>
      <c r="AA70" s="1000">
        <v>4</v>
      </c>
      <c r="AB70" s="1000"/>
      <c r="AC70" s="1000"/>
      <c r="AD70" s="1000"/>
      <c r="AE70" s="1000"/>
      <c r="AF70" s="1000">
        <v>4</v>
      </c>
      <c r="AG70" s="1000"/>
      <c r="AH70" s="1000"/>
      <c r="AI70" s="1000"/>
      <c r="AJ70" s="1000"/>
      <c r="AK70" s="1000" t="s">
        <v>551</v>
      </c>
      <c r="AL70" s="1000"/>
      <c r="AM70" s="1000"/>
      <c r="AN70" s="1000"/>
      <c r="AO70" s="1000"/>
      <c r="AP70" s="1000">
        <v>574</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14856</v>
      </c>
      <c r="R71" s="1000"/>
      <c r="S71" s="1000"/>
      <c r="T71" s="1000"/>
      <c r="U71" s="1000"/>
      <c r="V71" s="1000">
        <v>14216</v>
      </c>
      <c r="W71" s="1000"/>
      <c r="X71" s="1000"/>
      <c r="Y71" s="1000"/>
      <c r="Z71" s="1000"/>
      <c r="AA71" s="1000">
        <v>639</v>
      </c>
      <c r="AB71" s="1000"/>
      <c r="AC71" s="1000"/>
      <c r="AD71" s="1000"/>
      <c r="AE71" s="1000"/>
      <c r="AF71" s="1000">
        <v>639</v>
      </c>
      <c r="AG71" s="1000"/>
      <c r="AH71" s="1000"/>
      <c r="AI71" s="1000"/>
      <c r="AJ71" s="1000"/>
      <c r="AK71" s="1000">
        <v>10</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121</v>
      </c>
      <c r="R72" s="1000"/>
      <c r="S72" s="1000"/>
      <c r="T72" s="1000"/>
      <c r="U72" s="1000"/>
      <c r="V72" s="1000">
        <v>104</v>
      </c>
      <c r="W72" s="1000"/>
      <c r="X72" s="1000"/>
      <c r="Y72" s="1000"/>
      <c r="Z72" s="1000"/>
      <c r="AA72" s="1000">
        <v>17</v>
      </c>
      <c r="AB72" s="1000"/>
      <c r="AC72" s="1000"/>
      <c r="AD72" s="1000"/>
      <c r="AE72" s="1000"/>
      <c r="AF72" s="1000">
        <v>17</v>
      </c>
      <c r="AG72" s="1000"/>
      <c r="AH72" s="1000"/>
      <c r="AI72" s="1000"/>
      <c r="AJ72" s="1000"/>
      <c r="AK72" s="1000" t="s">
        <v>551</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121</v>
      </c>
      <c r="R73" s="1000"/>
      <c r="S73" s="1000"/>
      <c r="T73" s="1000"/>
      <c r="U73" s="1000"/>
      <c r="V73" s="1000">
        <v>107</v>
      </c>
      <c r="W73" s="1000"/>
      <c r="X73" s="1000"/>
      <c r="Y73" s="1000"/>
      <c r="Z73" s="1000"/>
      <c r="AA73" s="1000">
        <v>14</v>
      </c>
      <c r="AB73" s="1000"/>
      <c r="AC73" s="1000"/>
      <c r="AD73" s="1000"/>
      <c r="AE73" s="1000"/>
      <c r="AF73" s="1000">
        <v>14</v>
      </c>
      <c r="AG73" s="1000"/>
      <c r="AH73" s="1000"/>
      <c r="AI73" s="1000"/>
      <c r="AJ73" s="1000"/>
      <c r="AK73" s="1000" t="s">
        <v>551</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495</v>
      </c>
      <c r="R74" s="1000"/>
      <c r="S74" s="1000"/>
      <c r="T74" s="1000"/>
      <c r="U74" s="1000"/>
      <c r="V74" s="1000">
        <v>447</v>
      </c>
      <c r="W74" s="1000"/>
      <c r="X74" s="1000"/>
      <c r="Y74" s="1000"/>
      <c r="Z74" s="1000"/>
      <c r="AA74" s="1000">
        <v>48</v>
      </c>
      <c r="AB74" s="1000"/>
      <c r="AC74" s="1000"/>
      <c r="AD74" s="1000"/>
      <c r="AE74" s="1000"/>
      <c r="AF74" s="1000">
        <v>48</v>
      </c>
      <c r="AG74" s="1000"/>
      <c r="AH74" s="1000"/>
      <c r="AI74" s="1000"/>
      <c r="AJ74" s="1000"/>
      <c r="AK74" s="1000" t="s">
        <v>551</v>
      </c>
      <c r="AL74" s="1000"/>
      <c r="AM74" s="1000"/>
      <c r="AN74" s="1000"/>
      <c r="AO74" s="1000"/>
      <c r="AP74" s="1000" t="s">
        <v>551</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154741</v>
      </c>
      <c r="R75" s="1008"/>
      <c r="S75" s="1008"/>
      <c r="T75" s="1008"/>
      <c r="U75" s="1009"/>
      <c r="V75" s="1010">
        <v>148063</v>
      </c>
      <c r="W75" s="1008"/>
      <c r="X75" s="1008"/>
      <c r="Y75" s="1008"/>
      <c r="Z75" s="1009"/>
      <c r="AA75" s="1010">
        <v>6679</v>
      </c>
      <c r="AB75" s="1008"/>
      <c r="AC75" s="1008"/>
      <c r="AD75" s="1008"/>
      <c r="AE75" s="1009"/>
      <c r="AF75" s="1010">
        <v>6679</v>
      </c>
      <c r="AG75" s="1008"/>
      <c r="AH75" s="1008"/>
      <c r="AI75" s="1008"/>
      <c r="AJ75" s="1009"/>
      <c r="AK75" s="1010">
        <v>280</v>
      </c>
      <c r="AL75" s="1008"/>
      <c r="AM75" s="1008"/>
      <c r="AN75" s="1008"/>
      <c r="AO75" s="1009"/>
      <c r="AP75" s="1010" t="s">
        <v>551</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7803</v>
      </c>
      <c r="AG88" s="988"/>
      <c r="AH88" s="988"/>
      <c r="AI88" s="988"/>
      <c r="AJ88" s="988"/>
      <c r="AK88" s="992"/>
      <c r="AL88" s="992"/>
      <c r="AM88" s="992"/>
      <c r="AN88" s="992"/>
      <c r="AO88" s="992"/>
      <c r="AP88" s="988">
        <v>854</v>
      </c>
      <c r="AQ88" s="988"/>
      <c r="AR88" s="988"/>
      <c r="AS88" s="988"/>
      <c r="AT88" s="988"/>
      <c r="AU88" s="988">
        <v>238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932</v>
      </c>
      <c r="CS102" s="980"/>
      <c r="CT102" s="980"/>
      <c r="CU102" s="980"/>
      <c r="CV102" s="981"/>
      <c r="CW102" s="979">
        <v>109</v>
      </c>
      <c r="CX102" s="980"/>
      <c r="CY102" s="980"/>
      <c r="CZ102" s="980"/>
      <c r="DA102" s="981"/>
      <c r="DB102" s="979">
        <v>32</v>
      </c>
      <c r="DC102" s="980"/>
      <c r="DD102" s="980"/>
      <c r="DE102" s="980"/>
      <c r="DF102" s="981"/>
      <c r="DG102" s="979" t="s">
        <v>551</v>
      </c>
      <c r="DH102" s="980"/>
      <c r="DI102" s="980"/>
      <c r="DJ102" s="980"/>
      <c r="DK102" s="981"/>
      <c r="DL102" s="979" t="s">
        <v>551</v>
      </c>
      <c r="DM102" s="980"/>
      <c r="DN102" s="980"/>
      <c r="DO102" s="980"/>
      <c r="DP102" s="981"/>
      <c r="DQ102" s="979">
        <v>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6968161</v>
      </c>
      <c r="AB110" s="916"/>
      <c r="AC110" s="916"/>
      <c r="AD110" s="916"/>
      <c r="AE110" s="917"/>
      <c r="AF110" s="918">
        <v>6553686</v>
      </c>
      <c r="AG110" s="916"/>
      <c r="AH110" s="916"/>
      <c r="AI110" s="916"/>
      <c r="AJ110" s="917"/>
      <c r="AK110" s="918">
        <v>6282291</v>
      </c>
      <c r="AL110" s="916"/>
      <c r="AM110" s="916"/>
      <c r="AN110" s="916"/>
      <c r="AO110" s="917"/>
      <c r="AP110" s="919">
        <v>27</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70464494</v>
      </c>
      <c r="BR110" s="863"/>
      <c r="BS110" s="863"/>
      <c r="BT110" s="863"/>
      <c r="BU110" s="863"/>
      <c r="BV110" s="863">
        <v>70123589</v>
      </c>
      <c r="BW110" s="863"/>
      <c r="BX110" s="863"/>
      <c r="BY110" s="863"/>
      <c r="BZ110" s="863"/>
      <c r="CA110" s="863">
        <v>69619660</v>
      </c>
      <c r="CB110" s="863"/>
      <c r="CC110" s="863"/>
      <c r="CD110" s="863"/>
      <c r="CE110" s="863"/>
      <c r="CF110" s="887">
        <v>299.10000000000002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63516</v>
      </c>
      <c r="BR111" s="835"/>
      <c r="BS111" s="835"/>
      <c r="BT111" s="835"/>
      <c r="BU111" s="835"/>
      <c r="BV111" s="835">
        <v>44007</v>
      </c>
      <c r="BW111" s="835"/>
      <c r="BX111" s="835"/>
      <c r="BY111" s="835"/>
      <c r="BZ111" s="835"/>
      <c r="CA111" s="835">
        <v>32757</v>
      </c>
      <c r="CB111" s="835"/>
      <c r="CC111" s="835"/>
      <c r="CD111" s="835"/>
      <c r="CE111" s="835"/>
      <c r="CF111" s="896">
        <v>0.1</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38902163</v>
      </c>
      <c r="BR112" s="835"/>
      <c r="BS112" s="835"/>
      <c r="BT112" s="835"/>
      <c r="BU112" s="835"/>
      <c r="BV112" s="835">
        <v>38074930</v>
      </c>
      <c r="BW112" s="835"/>
      <c r="BX112" s="835"/>
      <c r="BY112" s="835"/>
      <c r="BZ112" s="835"/>
      <c r="CA112" s="835">
        <v>36951739</v>
      </c>
      <c r="CB112" s="835"/>
      <c r="CC112" s="835"/>
      <c r="CD112" s="835"/>
      <c r="CE112" s="835"/>
      <c r="CF112" s="896">
        <v>158.80000000000001</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2529107</v>
      </c>
      <c r="AB113" s="944"/>
      <c r="AC113" s="944"/>
      <c r="AD113" s="944"/>
      <c r="AE113" s="945"/>
      <c r="AF113" s="946">
        <v>2543536</v>
      </c>
      <c r="AG113" s="944"/>
      <c r="AH113" s="944"/>
      <c r="AI113" s="944"/>
      <c r="AJ113" s="945"/>
      <c r="AK113" s="946">
        <v>2408678</v>
      </c>
      <c r="AL113" s="944"/>
      <c r="AM113" s="944"/>
      <c r="AN113" s="944"/>
      <c r="AO113" s="945"/>
      <c r="AP113" s="947">
        <v>10.3</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486828</v>
      </c>
      <c r="BR113" s="835"/>
      <c r="BS113" s="835"/>
      <c r="BT113" s="835"/>
      <c r="BU113" s="835"/>
      <c r="BV113" s="835">
        <v>260843</v>
      </c>
      <c r="BW113" s="835"/>
      <c r="BX113" s="835"/>
      <c r="BY113" s="835"/>
      <c r="BZ113" s="835"/>
      <c r="CA113" s="835">
        <v>237509</v>
      </c>
      <c r="CB113" s="835"/>
      <c r="CC113" s="835"/>
      <c r="CD113" s="835"/>
      <c r="CE113" s="835"/>
      <c r="CF113" s="896">
        <v>1</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258853</v>
      </c>
      <c r="AB114" s="798"/>
      <c r="AC114" s="798"/>
      <c r="AD114" s="798"/>
      <c r="AE114" s="799"/>
      <c r="AF114" s="800">
        <v>232654</v>
      </c>
      <c r="AG114" s="798"/>
      <c r="AH114" s="798"/>
      <c r="AI114" s="798"/>
      <c r="AJ114" s="799"/>
      <c r="AK114" s="800">
        <v>79885</v>
      </c>
      <c r="AL114" s="798"/>
      <c r="AM114" s="798"/>
      <c r="AN114" s="798"/>
      <c r="AO114" s="799"/>
      <c r="AP114" s="845">
        <v>0.3</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7480002</v>
      </c>
      <c r="BR114" s="835"/>
      <c r="BS114" s="835"/>
      <c r="BT114" s="835"/>
      <c r="BU114" s="835"/>
      <c r="BV114" s="835">
        <v>6824441</v>
      </c>
      <c r="BW114" s="835"/>
      <c r="BX114" s="835"/>
      <c r="BY114" s="835"/>
      <c r="BZ114" s="835"/>
      <c r="CA114" s="835">
        <v>6510116</v>
      </c>
      <c r="CB114" s="835"/>
      <c r="CC114" s="835"/>
      <c r="CD114" s="835"/>
      <c r="CE114" s="835"/>
      <c r="CF114" s="896">
        <v>28</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53244</v>
      </c>
      <c r="AB115" s="944"/>
      <c r="AC115" s="944"/>
      <c r="AD115" s="944"/>
      <c r="AE115" s="945"/>
      <c r="AF115" s="946">
        <v>24105</v>
      </c>
      <c r="AG115" s="944"/>
      <c r="AH115" s="944"/>
      <c r="AI115" s="944"/>
      <c r="AJ115" s="945"/>
      <c r="AK115" s="946">
        <v>12115</v>
      </c>
      <c r="AL115" s="944"/>
      <c r="AM115" s="944"/>
      <c r="AN115" s="944"/>
      <c r="AO115" s="945"/>
      <c r="AP115" s="947">
        <v>0.1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8400</v>
      </c>
      <c r="CB115" s="835"/>
      <c r="CC115" s="835"/>
      <c r="CD115" s="835"/>
      <c r="CE115" s="835"/>
      <c r="CF115" s="896">
        <v>0</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35486</v>
      </c>
      <c r="DH116" s="798"/>
      <c r="DI116" s="798"/>
      <c r="DJ116" s="798"/>
      <c r="DK116" s="799"/>
      <c r="DL116" s="800">
        <v>25438</v>
      </c>
      <c r="DM116" s="798"/>
      <c r="DN116" s="798"/>
      <c r="DO116" s="798"/>
      <c r="DP116" s="799"/>
      <c r="DQ116" s="800">
        <v>20725</v>
      </c>
      <c r="DR116" s="798"/>
      <c r="DS116" s="798"/>
      <c r="DT116" s="798"/>
      <c r="DU116" s="799"/>
      <c r="DV116" s="845">
        <v>0.1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9809365</v>
      </c>
      <c r="AB117" s="930"/>
      <c r="AC117" s="930"/>
      <c r="AD117" s="930"/>
      <c r="AE117" s="931"/>
      <c r="AF117" s="932">
        <v>9353981</v>
      </c>
      <c r="AG117" s="930"/>
      <c r="AH117" s="930"/>
      <c r="AI117" s="930"/>
      <c r="AJ117" s="931"/>
      <c r="AK117" s="932">
        <v>8782969</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117397003</v>
      </c>
      <c r="BR119" s="866"/>
      <c r="BS119" s="866"/>
      <c r="BT119" s="866"/>
      <c r="BU119" s="866"/>
      <c r="BV119" s="866">
        <v>115327810</v>
      </c>
      <c r="BW119" s="866"/>
      <c r="BX119" s="866"/>
      <c r="BY119" s="866"/>
      <c r="BZ119" s="866"/>
      <c r="CA119" s="866">
        <v>113360181</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28030</v>
      </c>
      <c r="DH119" s="781"/>
      <c r="DI119" s="781"/>
      <c r="DJ119" s="781"/>
      <c r="DK119" s="782"/>
      <c r="DL119" s="783">
        <v>18569</v>
      </c>
      <c r="DM119" s="781"/>
      <c r="DN119" s="781"/>
      <c r="DO119" s="781"/>
      <c r="DP119" s="782"/>
      <c r="DQ119" s="783">
        <v>12032</v>
      </c>
      <c r="DR119" s="781"/>
      <c r="DS119" s="781"/>
      <c r="DT119" s="781"/>
      <c r="DU119" s="782"/>
      <c r="DV119" s="869">
        <v>0.1</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7200265</v>
      </c>
      <c r="BR120" s="863"/>
      <c r="BS120" s="863"/>
      <c r="BT120" s="863"/>
      <c r="BU120" s="863"/>
      <c r="BV120" s="863">
        <v>8369865</v>
      </c>
      <c r="BW120" s="863"/>
      <c r="BX120" s="863"/>
      <c r="BY120" s="863"/>
      <c r="BZ120" s="863"/>
      <c r="CA120" s="863">
        <v>9217371</v>
      </c>
      <c r="CB120" s="863"/>
      <c r="CC120" s="863"/>
      <c r="CD120" s="863"/>
      <c r="CE120" s="863"/>
      <c r="CF120" s="887">
        <v>39.6</v>
      </c>
      <c r="CG120" s="888"/>
      <c r="CH120" s="888"/>
      <c r="CI120" s="888"/>
      <c r="CJ120" s="888"/>
      <c r="CK120" s="889" t="s">
        <v>444</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18173002</v>
      </c>
      <c r="DH120" s="863"/>
      <c r="DI120" s="863"/>
      <c r="DJ120" s="863"/>
      <c r="DK120" s="863"/>
      <c r="DL120" s="863">
        <v>17492868</v>
      </c>
      <c r="DM120" s="863"/>
      <c r="DN120" s="863"/>
      <c r="DO120" s="863"/>
      <c r="DP120" s="863"/>
      <c r="DQ120" s="863">
        <v>16657047</v>
      </c>
      <c r="DR120" s="863"/>
      <c r="DS120" s="863"/>
      <c r="DT120" s="863"/>
      <c r="DU120" s="863"/>
      <c r="DV120" s="864">
        <v>71.599999999999994</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2093525</v>
      </c>
      <c r="BR121" s="835"/>
      <c r="BS121" s="835"/>
      <c r="BT121" s="835"/>
      <c r="BU121" s="835"/>
      <c r="BV121" s="835">
        <v>1619943</v>
      </c>
      <c r="BW121" s="835"/>
      <c r="BX121" s="835"/>
      <c r="BY121" s="835"/>
      <c r="BZ121" s="835"/>
      <c r="CA121" s="835">
        <v>1710889</v>
      </c>
      <c r="CB121" s="835"/>
      <c r="CC121" s="835"/>
      <c r="CD121" s="835"/>
      <c r="CE121" s="835"/>
      <c r="CF121" s="896">
        <v>7.4</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15704566</v>
      </c>
      <c r="DH121" s="835"/>
      <c r="DI121" s="835"/>
      <c r="DJ121" s="835"/>
      <c r="DK121" s="835"/>
      <c r="DL121" s="835">
        <v>15413460</v>
      </c>
      <c r="DM121" s="835"/>
      <c r="DN121" s="835"/>
      <c r="DO121" s="835"/>
      <c r="DP121" s="835"/>
      <c r="DQ121" s="835">
        <v>14932765</v>
      </c>
      <c r="DR121" s="835"/>
      <c r="DS121" s="835"/>
      <c r="DT121" s="835"/>
      <c r="DU121" s="835"/>
      <c r="DV121" s="812">
        <v>64.2</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77206726</v>
      </c>
      <c r="BR122" s="866"/>
      <c r="BS122" s="866"/>
      <c r="BT122" s="866"/>
      <c r="BU122" s="866"/>
      <c r="BV122" s="866">
        <v>76336724</v>
      </c>
      <c r="BW122" s="866"/>
      <c r="BX122" s="866"/>
      <c r="BY122" s="866"/>
      <c r="BZ122" s="866"/>
      <c r="CA122" s="866">
        <v>75313233</v>
      </c>
      <c r="CB122" s="866"/>
      <c r="CC122" s="866"/>
      <c r="CD122" s="866"/>
      <c r="CE122" s="866"/>
      <c r="CF122" s="867">
        <v>323.60000000000002</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4001537</v>
      </c>
      <c r="DH122" s="835"/>
      <c r="DI122" s="835"/>
      <c r="DJ122" s="835"/>
      <c r="DK122" s="835"/>
      <c r="DL122" s="835">
        <v>4283197</v>
      </c>
      <c r="DM122" s="835"/>
      <c r="DN122" s="835"/>
      <c r="DO122" s="835"/>
      <c r="DP122" s="835"/>
      <c r="DQ122" s="835">
        <v>4515787</v>
      </c>
      <c r="DR122" s="835"/>
      <c r="DS122" s="835"/>
      <c r="DT122" s="835"/>
      <c r="DU122" s="835"/>
      <c r="DV122" s="812">
        <v>19.399999999999999</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6512</v>
      </c>
      <c r="AB123" s="798"/>
      <c r="AC123" s="798"/>
      <c r="AD123" s="798"/>
      <c r="AE123" s="799"/>
      <c r="AF123" s="800">
        <v>6463</v>
      </c>
      <c r="AG123" s="798"/>
      <c r="AH123" s="798"/>
      <c r="AI123" s="798"/>
      <c r="AJ123" s="799"/>
      <c r="AK123" s="800">
        <v>1333</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86500516</v>
      </c>
      <c r="BR123" s="854"/>
      <c r="BS123" s="854"/>
      <c r="BT123" s="854"/>
      <c r="BU123" s="854"/>
      <c r="BV123" s="854">
        <v>86326532</v>
      </c>
      <c r="BW123" s="854"/>
      <c r="BX123" s="854"/>
      <c r="BY123" s="854"/>
      <c r="BZ123" s="854"/>
      <c r="CA123" s="854">
        <v>86241493</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713971</v>
      </c>
      <c r="DH123" s="798"/>
      <c r="DI123" s="798"/>
      <c r="DJ123" s="798"/>
      <c r="DK123" s="799"/>
      <c r="DL123" s="800">
        <v>622199</v>
      </c>
      <c r="DM123" s="798"/>
      <c r="DN123" s="798"/>
      <c r="DO123" s="798"/>
      <c r="DP123" s="799"/>
      <c r="DQ123" s="800">
        <v>617520</v>
      </c>
      <c r="DR123" s="798"/>
      <c r="DS123" s="798"/>
      <c r="DT123" s="798"/>
      <c r="DU123" s="799"/>
      <c r="DV123" s="845">
        <v>2.7</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126.5</v>
      </c>
      <c r="BR124" s="852"/>
      <c r="BS124" s="852"/>
      <c r="BT124" s="852"/>
      <c r="BU124" s="852"/>
      <c r="BV124" s="852">
        <v>119.6</v>
      </c>
      <c r="BW124" s="852"/>
      <c r="BX124" s="852"/>
      <c r="BY124" s="852"/>
      <c r="BZ124" s="852"/>
      <c r="CA124" s="852">
        <v>116.5</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309087</v>
      </c>
      <c r="DH124" s="781"/>
      <c r="DI124" s="781"/>
      <c r="DJ124" s="781"/>
      <c r="DK124" s="782"/>
      <c r="DL124" s="783">
        <v>263206</v>
      </c>
      <c r="DM124" s="781"/>
      <c r="DN124" s="781"/>
      <c r="DO124" s="781"/>
      <c r="DP124" s="782"/>
      <c r="DQ124" s="783">
        <v>228620</v>
      </c>
      <c r="DR124" s="781"/>
      <c r="DS124" s="781"/>
      <c r="DT124" s="781"/>
      <c r="DU124" s="782"/>
      <c r="DV124" s="869">
        <v>1</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43436</v>
      </c>
      <c r="AB126" s="798"/>
      <c r="AC126" s="798"/>
      <c r="AD126" s="798"/>
      <c r="AE126" s="799"/>
      <c r="AF126" s="800">
        <v>13043</v>
      </c>
      <c r="AG126" s="798"/>
      <c r="AH126" s="798"/>
      <c r="AI126" s="798"/>
      <c r="AJ126" s="799"/>
      <c r="AK126" s="800">
        <v>9919</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3296</v>
      </c>
      <c r="AB127" s="798"/>
      <c r="AC127" s="798"/>
      <c r="AD127" s="798"/>
      <c r="AE127" s="799"/>
      <c r="AF127" s="800">
        <v>4599</v>
      </c>
      <c r="AG127" s="798"/>
      <c r="AH127" s="798"/>
      <c r="AI127" s="798"/>
      <c r="AJ127" s="799"/>
      <c r="AK127" s="800">
        <v>863</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239814</v>
      </c>
      <c r="AB128" s="819"/>
      <c r="AC128" s="819"/>
      <c r="AD128" s="819"/>
      <c r="AE128" s="820"/>
      <c r="AF128" s="821">
        <v>252410</v>
      </c>
      <c r="AG128" s="819"/>
      <c r="AH128" s="819"/>
      <c r="AI128" s="819"/>
      <c r="AJ128" s="820"/>
      <c r="AK128" s="821">
        <v>239903</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11.81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8400</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31116843</v>
      </c>
      <c r="AB129" s="798"/>
      <c r="AC129" s="798"/>
      <c r="AD129" s="798"/>
      <c r="AE129" s="799"/>
      <c r="AF129" s="800">
        <v>30862657</v>
      </c>
      <c r="AG129" s="798"/>
      <c r="AH129" s="798"/>
      <c r="AI129" s="798"/>
      <c r="AJ129" s="799"/>
      <c r="AK129" s="800">
        <v>29822458</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113</v>
      </c>
      <c r="BG129" s="788"/>
      <c r="BH129" s="788"/>
      <c r="BI129" s="788"/>
      <c r="BJ129" s="788"/>
      <c r="BK129" s="788"/>
      <c r="BL129" s="789"/>
      <c r="BM129" s="787">
        <v>16.809999999999999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6699406</v>
      </c>
      <c r="AB130" s="798"/>
      <c r="AC130" s="798"/>
      <c r="AD130" s="798"/>
      <c r="AE130" s="799"/>
      <c r="AF130" s="800">
        <v>6630668</v>
      </c>
      <c r="AG130" s="798"/>
      <c r="AH130" s="798"/>
      <c r="AI130" s="798"/>
      <c r="AJ130" s="799"/>
      <c r="AK130" s="800">
        <v>6545783</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24417437</v>
      </c>
      <c r="AB131" s="781"/>
      <c r="AC131" s="781"/>
      <c r="AD131" s="781"/>
      <c r="AE131" s="782"/>
      <c r="AF131" s="783">
        <v>24231989</v>
      </c>
      <c r="AG131" s="781"/>
      <c r="AH131" s="781"/>
      <c r="AI131" s="781"/>
      <c r="AJ131" s="782"/>
      <c r="AK131" s="783">
        <v>23276675</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116.5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11.75448922</v>
      </c>
      <c r="AB132" s="761"/>
      <c r="AC132" s="761"/>
      <c r="AD132" s="761"/>
      <c r="AE132" s="762"/>
      <c r="AF132" s="763">
        <v>10.19686415</v>
      </c>
      <c r="AG132" s="761"/>
      <c r="AH132" s="761"/>
      <c r="AI132" s="761"/>
      <c r="AJ132" s="762"/>
      <c r="AK132" s="763">
        <v>8.5806198689999995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12.8</v>
      </c>
      <c r="AB133" s="740"/>
      <c r="AC133" s="740"/>
      <c r="AD133" s="740"/>
      <c r="AE133" s="741"/>
      <c r="AF133" s="739">
        <v>11.5</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7760251</v>
      </c>
      <c r="L9" s="266">
        <v>97421</v>
      </c>
      <c r="M9" s="267">
        <v>72433</v>
      </c>
      <c r="N9" s="268">
        <v>34.5</v>
      </c>
    </row>
    <row r="10" spans="1:16" x14ac:dyDescent="0.15">
      <c r="A10" s="250"/>
      <c r="B10" s="246"/>
      <c r="C10" s="246"/>
      <c r="D10" s="246"/>
      <c r="E10" s="246"/>
      <c r="F10" s="246"/>
      <c r="G10" s="1166" t="s">
        <v>482</v>
      </c>
      <c r="H10" s="1167"/>
      <c r="I10" s="1167"/>
      <c r="J10" s="1168"/>
      <c r="K10" s="269">
        <v>799164</v>
      </c>
      <c r="L10" s="270">
        <v>10033</v>
      </c>
      <c r="M10" s="271">
        <v>5807</v>
      </c>
      <c r="N10" s="272">
        <v>72.8</v>
      </c>
    </row>
    <row r="11" spans="1:16" ht="13.5" customHeight="1" x14ac:dyDescent="0.15">
      <c r="A11" s="250"/>
      <c r="B11" s="246"/>
      <c r="C11" s="246"/>
      <c r="D11" s="246"/>
      <c r="E11" s="246"/>
      <c r="F11" s="246"/>
      <c r="G11" s="1166" t="s">
        <v>483</v>
      </c>
      <c r="H11" s="1167"/>
      <c r="I11" s="1167"/>
      <c r="J11" s="1168"/>
      <c r="K11" s="269">
        <v>132091</v>
      </c>
      <c r="L11" s="270">
        <v>1658</v>
      </c>
      <c r="M11" s="271">
        <v>5465</v>
      </c>
      <c r="N11" s="272">
        <v>-69.7</v>
      </c>
    </row>
    <row r="12" spans="1:16" ht="13.5" customHeight="1" x14ac:dyDescent="0.15">
      <c r="A12" s="250"/>
      <c r="B12" s="246"/>
      <c r="C12" s="246"/>
      <c r="D12" s="246"/>
      <c r="E12" s="246"/>
      <c r="F12" s="246"/>
      <c r="G12" s="1166" t="s">
        <v>484</v>
      </c>
      <c r="H12" s="1167"/>
      <c r="I12" s="1167"/>
      <c r="J12" s="1168"/>
      <c r="K12" s="269" t="s">
        <v>485</v>
      </c>
      <c r="L12" s="270" t="s">
        <v>485</v>
      </c>
      <c r="M12" s="271">
        <v>1191</v>
      </c>
      <c r="N12" s="272" t="s">
        <v>485</v>
      </c>
    </row>
    <row r="13" spans="1:16" ht="13.5" customHeight="1" x14ac:dyDescent="0.15">
      <c r="A13" s="250"/>
      <c r="B13" s="246"/>
      <c r="C13" s="246"/>
      <c r="D13" s="246"/>
      <c r="E13" s="246"/>
      <c r="F13" s="246"/>
      <c r="G13" s="1166" t="s">
        <v>486</v>
      </c>
      <c r="H13" s="1167"/>
      <c r="I13" s="1167"/>
      <c r="J13" s="1168"/>
      <c r="K13" s="269" t="s">
        <v>485</v>
      </c>
      <c r="L13" s="270" t="s">
        <v>485</v>
      </c>
      <c r="M13" s="271">
        <v>3</v>
      </c>
      <c r="N13" s="272" t="s">
        <v>485</v>
      </c>
    </row>
    <row r="14" spans="1:16" ht="13.5" customHeight="1" x14ac:dyDescent="0.15">
      <c r="A14" s="250"/>
      <c r="B14" s="246"/>
      <c r="C14" s="246"/>
      <c r="D14" s="246"/>
      <c r="E14" s="246"/>
      <c r="F14" s="246"/>
      <c r="G14" s="1166" t="s">
        <v>487</v>
      </c>
      <c r="H14" s="1167"/>
      <c r="I14" s="1167"/>
      <c r="J14" s="1168"/>
      <c r="K14" s="269">
        <v>157475</v>
      </c>
      <c r="L14" s="270">
        <v>1977</v>
      </c>
      <c r="M14" s="271">
        <v>3078</v>
      </c>
      <c r="N14" s="272">
        <v>-35.799999999999997</v>
      </c>
    </row>
    <row r="15" spans="1:16" ht="13.5" customHeight="1" x14ac:dyDescent="0.15">
      <c r="A15" s="250"/>
      <c r="B15" s="246"/>
      <c r="C15" s="246"/>
      <c r="D15" s="246"/>
      <c r="E15" s="246"/>
      <c r="F15" s="246"/>
      <c r="G15" s="1166" t="s">
        <v>488</v>
      </c>
      <c r="H15" s="1167"/>
      <c r="I15" s="1167"/>
      <c r="J15" s="1168"/>
      <c r="K15" s="269">
        <v>173493</v>
      </c>
      <c r="L15" s="270">
        <v>2178</v>
      </c>
      <c r="M15" s="271">
        <v>1624</v>
      </c>
      <c r="N15" s="272">
        <v>34.1</v>
      </c>
    </row>
    <row r="16" spans="1:16" x14ac:dyDescent="0.15">
      <c r="A16" s="250"/>
      <c r="B16" s="246"/>
      <c r="C16" s="246"/>
      <c r="D16" s="246"/>
      <c r="E16" s="246"/>
      <c r="F16" s="246"/>
      <c r="G16" s="1169" t="s">
        <v>489</v>
      </c>
      <c r="H16" s="1170"/>
      <c r="I16" s="1170"/>
      <c r="J16" s="1171"/>
      <c r="K16" s="270">
        <v>-1137950</v>
      </c>
      <c r="L16" s="270">
        <v>-14286</v>
      </c>
      <c r="M16" s="271">
        <v>-7680</v>
      </c>
      <c r="N16" s="272">
        <v>86</v>
      </c>
    </row>
    <row r="17" spans="1:16" x14ac:dyDescent="0.15">
      <c r="A17" s="250"/>
      <c r="B17" s="246"/>
      <c r="C17" s="246"/>
      <c r="D17" s="246"/>
      <c r="E17" s="246"/>
      <c r="F17" s="246"/>
      <c r="G17" s="1169" t="s">
        <v>171</v>
      </c>
      <c r="H17" s="1170"/>
      <c r="I17" s="1170"/>
      <c r="J17" s="1171"/>
      <c r="K17" s="270">
        <v>7884524</v>
      </c>
      <c r="L17" s="270">
        <v>98981</v>
      </c>
      <c r="M17" s="271">
        <v>81920</v>
      </c>
      <c r="N17" s="272">
        <v>20.8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11.66</v>
      </c>
      <c r="L21" s="283">
        <v>8.2100000000000009</v>
      </c>
      <c r="M21" s="284">
        <v>3.45</v>
      </c>
      <c r="N21" s="251"/>
      <c r="O21" s="285"/>
      <c r="P21" s="281"/>
    </row>
    <row r="22" spans="1:16" s="286" customFormat="1" x14ac:dyDescent="0.15">
      <c r="A22" s="281"/>
      <c r="B22" s="251"/>
      <c r="C22" s="251"/>
      <c r="D22" s="251"/>
      <c r="E22" s="251"/>
      <c r="F22" s="251"/>
      <c r="G22" s="1163" t="s">
        <v>495</v>
      </c>
      <c r="H22" s="1164"/>
      <c r="I22" s="1164"/>
      <c r="J22" s="1165"/>
      <c r="K22" s="287">
        <v>96.6</v>
      </c>
      <c r="L22" s="288">
        <v>98.1</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6282291</v>
      </c>
      <c r="L32" s="296">
        <v>78867</v>
      </c>
      <c r="M32" s="297">
        <v>53781</v>
      </c>
      <c r="N32" s="298">
        <v>46.6</v>
      </c>
    </row>
    <row r="33" spans="1:16" ht="13.5" customHeight="1" x14ac:dyDescent="0.15">
      <c r="A33" s="250"/>
      <c r="B33" s="246"/>
      <c r="C33" s="246"/>
      <c r="D33" s="246"/>
      <c r="E33" s="246"/>
      <c r="F33" s="246"/>
      <c r="G33" s="1154" t="s">
        <v>500</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501</v>
      </c>
      <c r="H34" s="1155"/>
      <c r="I34" s="1155"/>
      <c r="J34" s="1156"/>
      <c r="K34" s="296" t="s">
        <v>485</v>
      </c>
      <c r="L34" s="296" t="s">
        <v>485</v>
      </c>
      <c r="M34" s="297">
        <v>41</v>
      </c>
      <c r="N34" s="298" t="s">
        <v>485</v>
      </c>
    </row>
    <row r="35" spans="1:16" ht="27" customHeight="1" x14ac:dyDescent="0.15">
      <c r="A35" s="250"/>
      <c r="B35" s="246"/>
      <c r="C35" s="246"/>
      <c r="D35" s="246"/>
      <c r="E35" s="246"/>
      <c r="F35" s="246"/>
      <c r="G35" s="1154" t="s">
        <v>502</v>
      </c>
      <c r="H35" s="1155"/>
      <c r="I35" s="1155"/>
      <c r="J35" s="1156"/>
      <c r="K35" s="296">
        <v>2408678</v>
      </c>
      <c r="L35" s="296">
        <v>30238</v>
      </c>
      <c r="M35" s="297">
        <v>14373</v>
      </c>
      <c r="N35" s="298">
        <v>110.4</v>
      </c>
    </row>
    <row r="36" spans="1:16" ht="27" customHeight="1" x14ac:dyDescent="0.15">
      <c r="A36" s="250"/>
      <c r="B36" s="246"/>
      <c r="C36" s="246"/>
      <c r="D36" s="246"/>
      <c r="E36" s="246"/>
      <c r="F36" s="246"/>
      <c r="G36" s="1154" t="s">
        <v>503</v>
      </c>
      <c r="H36" s="1155"/>
      <c r="I36" s="1155"/>
      <c r="J36" s="1156"/>
      <c r="K36" s="296">
        <v>79885</v>
      </c>
      <c r="L36" s="296">
        <v>1003</v>
      </c>
      <c r="M36" s="297">
        <v>1414</v>
      </c>
      <c r="N36" s="298">
        <v>-29.1</v>
      </c>
    </row>
    <row r="37" spans="1:16" ht="13.5" customHeight="1" x14ac:dyDescent="0.15">
      <c r="A37" s="250"/>
      <c r="B37" s="246"/>
      <c r="C37" s="246"/>
      <c r="D37" s="246"/>
      <c r="E37" s="246"/>
      <c r="F37" s="246"/>
      <c r="G37" s="1154" t="s">
        <v>504</v>
      </c>
      <c r="H37" s="1155"/>
      <c r="I37" s="1155"/>
      <c r="J37" s="1156"/>
      <c r="K37" s="296">
        <v>12115</v>
      </c>
      <c r="L37" s="296">
        <v>152</v>
      </c>
      <c r="M37" s="297">
        <v>886</v>
      </c>
      <c r="N37" s="298">
        <v>-82.8</v>
      </c>
    </row>
    <row r="38" spans="1:16" ht="27" customHeight="1" x14ac:dyDescent="0.15">
      <c r="A38" s="250"/>
      <c r="B38" s="246"/>
      <c r="C38" s="246"/>
      <c r="D38" s="246"/>
      <c r="E38" s="246"/>
      <c r="F38" s="246"/>
      <c r="G38" s="1157" t="s">
        <v>505</v>
      </c>
      <c r="H38" s="1158"/>
      <c r="I38" s="1158"/>
      <c r="J38" s="1159"/>
      <c r="K38" s="299" t="s">
        <v>485</v>
      </c>
      <c r="L38" s="299" t="s">
        <v>485</v>
      </c>
      <c r="M38" s="300">
        <v>2</v>
      </c>
      <c r="N38" s="301" t="s">
        <v>485</v>
      </c>
      <c r="O38" s="295"/>
    </row>
    <row r="39" spans="1:16" x14ac:dyDescent="0.15">
      <c r="A39" s="250"/>
      <c r="B39" s="246"/>
      <c r="C39" s="246"/>
      <c r="D39" s="246"/>
      <c r="E39" s="246"/>
      <c r="F39" s="246"/>
      <c r="G39" s="1157" t="s">
        <v>506</v>
      </c>
      <c r="H39" s="1158"/>
      <c r="I39" s="1158"/>
      <c r="J39" s="1159"/>
      <c r="K39" s="302">
        <v>-239903</v>
      </c>
      <c r="L39" s="302">
        <v>-3012</v>
      </c>
      <c r="M39" s="303">
        <v>-4261</v>
      </c>
      <c r="N39" s="304">
        <v>-29.3</v>
      </c>
      <c r="O39" s="295"/>
    </row>
    <row r="40" spans="1:16" ht="27" customHeight="1" x14ac:dyDescent="0.15">
      <c r="A40" s="250"/>
      <c r="B40" s="246"/>
      <c r="C40" s="246"/>
      <c r="D40" s="246"/>
      <c r="E40" s="246"/>
      <c r="F40" s="246"/>
      <c r="G40" s="1154" t="s">
        <v>507</v>
      </c>
      <c r="H40" s="1155"/>
      <c r="I40" s="1155"/>
      <c r="J40" s="1156"/>
      <c r="K40" s="302">
        <v>-6545783</v>
      </c>
      <c r="L40" s="302">
        <v>-82175</v>
      </c>
      <c r="M40" s="303">
        <v>-47768</v>
      </c>
      <c r="N40" s="304">
        <v>72</v>
      </c>
      <c r="O40" s="295"/>
    </row>
    <row r="41" spans="1:16" x14ac:dyDescent="0.15">
      <c r="A41" s="250"/>
      <c r="B41" s="246"/>
      <c r="C41" s="246"/>
      <c r="D41" s="246"/>
      <c r="E41" s="246"/>
      <c r="F41" s="246"/>
      <c r="G41" s="1160" t="s">
        <v>282</v>
      </c>
      <c r="H41" s="1161"/>
      <c r="I41" s="1161"/>
      <c r="J41" s="1162"/>
      <c r="K41" s="296">
        <v>1997283</v>
      </c>
      <c r="L41" s="302">
        <v>25074</v>
      </c>
      <c r="M41" s="303">
        <v>18468</v>
      </c>
      <c r="N41" s="304">
        <v>35.799999999999997</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7840705</v>
      </c>
      <c r="J51" s="322">
        <v>93597</v>
      </c>
      <c r="K51" s="323">
        <v>-33.6</v>
      </c>
      <c r="L51" s="324">
        <v>50880</v>
      </c>
      <c r="M51" s="325">
        <v>7</v>
      </c>
      <c r="N51" s="326">
        <v>-40.6</v>
      </c>
    </row>
    <row r="52" spans="1:14" x14ac:dyDescent="0.15">
      <c r="A52" s="250"/>
      <c r="B52" s="246"/>
      <c r="C52" s="246"/>
      <c r="D52" s="246"/>
      <c r="E52" s="246"/>
      <c r="F52" s="246"/>
      <c r="G52" s="327"/>
      <c r="H52" s="328" t="s">
        <v>518</v>
      </c>
      <c r="I52" s="329">
        <v>2796712</v>
      </c>
      <c r="J52" s="330">
        <v>33385</v>
      </c>
      <c r="K52" s="331">
        <v>-56.5</v>
      </c>
      <c r="L52" s="332">
        <v>26879</v>
      </c>
      <c r="M52" s="333">
        <v>2.4</v>
      </c>
      <c r="N52" s="334">
        <v>-58.9</v>
      </c>
    </row>
    <row r="53" spans="1:14" x14ac:dyDescent="0.15">
      <c r="A53" s="250"/>
      <c r="B53" s="246"/>
      <c r="C53" s="246"/>
      <c r="D53" s="246"/>
      <c r="E53" s="246"/>
      <c r="F53" s="246"/>
      <c r="G53" s="312" t="s">
        <v>519</v>
      </c>
      <c r="H53" s="313"/>
      <c r="I53" s="321">
        <v>7809035</v>
      </c>
      <c r="J53" s="322">
        <v>93915</v>
      </c>
      <c r="K53" s="323">
        <v>0.3</v>
      </c>
      <c r="L53" s="324">
        <v>63956</v>
      </c>
      <c r="M53" s="325">
        <v>25.7</v>
      </c>
      <c r="N53" s="326">
        <v>-25.4</v>
      </c>
    </row>
    <row r="54" spans="1:14" x14ac:dyDescent="0.15">
      <c r="A54" s="250"/>
      <c r="B54" s="246"/>
      <c r="C54" s="246"/>
      <c r="D54" s="246"/>
      <c r="E54" s="246"/>
      <c r="F54" s="246"/>
      <c r="G54" s="327"/>
      <c r="H54" s="328" t="s">
        <v>518</v>
      </c>
      <c r="I54" s="329">
        <v>3592194</v>
      </c>
      <c r="J54" s="330">
        <v>43201</v>
      </c>
      <c r="K54" s="331">
        <v>29.4</v>
      </c>
      <c r="L54" s="332">
        <v>29239</v>
      </c>
      <c r="M54" s="333">
        <v>8.8000000000000007</v>
      </c>
      <c r="N54" s="334">
        <v>20.6</v>
      </c>
    </row>
    <row r="55" spans="1:14" x14ac:dyDescent="0.15">
      <c r="A55" s="250"/>
      <c r="B55" s="246"/>
      <c r="C55" s="246"/>
      <c r="D55" s="246"/>
      <c r="E55" s="246"/>
      <c r="F55" s="246"/>
      <c r="G55" s="312" t="s">
        <v>520</v>
      </c>
      <c r="H55" s="313"/>
      <c r="I55" s="321">
        <v>11945340</v>
      </c>
      <c r="J55" s="322">
        <v>145744</v>
      </c>
      <c r="K55" s="323">
        <v>55.2</v>
      </c>
      <c r="L55" s="324">
        <v>66255</v>
      </c>
      <c r="M55" s="325">
        <v>3.6</v>
      </c>
      <c r="N55" s="326">
        <v>51.6</v>
      </c>
    </row>
    <row r="56" spans="1:14" x14ac:dyDescent="0.15">
      <c r="A56" s="250"/>
      <c r="B56" s="246"/>
      <c r="C56" s="246"/>
      <c r="D56" s="246"/>
      <c r="E56" s="246"/>
      <c r="F56" s="246"/>
      <c r="G56" s="327"/>
      <c r="H56" s="328" t="s">
        <v>518</v>
      </c>
      <c r="I56" s="329">
        <v>6722212</v>
      </c>
      <c r="J56" s="330">
        <v>82017</v>
      </c>
      <c r="K56" s="331">
        <v>89.8</v>
      </c>
      <c r="L56" s="332">
        <v>31822</v>
      </c>
      <c r="M56" s="333">
        <v>8.8000000000000007</v>
      </c>
      <c r="N56" s="334">
        <v>81</v>
      </c>
    </row>
    <row r="57" spans="1:14" x14ac:dyDescent="0.15">
      <c r="A57" s="250"/>
      <c r="B57" s="246"/>
      <c r="C57" s="246"/>
      <c r="D57" s="246"/>
      <c r="E57" s="246"/>
      <c r="F57" s="246"/>
      <c r="G57" s="312" t="s">
        <v>521</v>
      </c>
      <c r="H57" s="313"/>
      <c r="I57" s="321">
        <v>6539948</v>
      </c>
      <c r="J57" s="322">
        <v>80979</v>
      </c>
      <c r="K57" s="323">
        <v>-44.4</v>
      </c>
      <c r="L57" s="324">
        <v>92247</v>
      </c>
      <c r="M57" s="325">
        <v>39.200000000000003</v>
      </c>
      <c r="N57" s="326">
        <v>-83.6</v>
      </c>
    </row>
    <row r="58" spans="1:14" x14ac:dyDescent="0.15">
      <c r="A58" s="250"/>
      <c r="B58" s="246"/>
      <c r="C58" s="246"/>
      <c r="D58" s="246"/>
      <c r="E58" s="246"/>
      <c r="F58" s="246"/>
      <c r="G58" s="327"/>
      <c r="H58" s="328" t="s">
        <v>518</v>
      </c>
      <c r="I58" s="329">
        <v>3519511</v>
      </c>
      <c r="J58" s="330">
        <v>43579</v>
      </c>
      <c r="K58" s="331">
        <v>-46.9</v>
      </c>
      <c r="L58" s="332">
        <v>37204</v>
      </c>
      <c r="M58" s="333">
        <v>16.899999999999999</v>
      </c>
      <c r="N58" s="334">
        <v>-63.8</v>
      </c>
    </row>
    <row r="59" spans="1:14" x14ac:dyDescent="0.15">
      <c r="A59" s="250"/>
      <c r="B59" s="246"/>
      <c r="C59" s="246"/>
      <c r="D59" s="246"/>
      <c r="E59" s="246"/>
      <c r="F59" s="246"/>
      <c r="G59" s="312" t="s">
        <v>522</v>
      </c>
      <c r="H59" s="313"/>
      <c r="I59" s="321">
        <v>6818162</v>
      </c>
      <c r="J59" s="322">
        <v>85594</v>
      </c>
      <c r="K59" s="323">
        <v>5.7</v>
      </c>
      <c r="L59" s="324">
        <v>67319</v>
      </c>
      <c r="M59" s="325">
        <v>-27</v>
      </c>
      <c r="N59" s="326">
        <v>32.700000000000003</v>
      </c>
    </row>
    <row r="60" spans="1:14" x14ac:dyDescent="0.15">
      <c r="A60" s="250"/>
      <c r="B60" s="246"/>
      <c r="C60" s="246"/>
      <c r="D60" s="246"/>
      <c r="E60" s="246"/>
      <c r="F60" s="246"/>
      <c r="G60" s="327"/>
      <c r="H60" s="328" t="s">
        <v>518</v>
      </c>
      <c r="I60" s="335">
        <v>4176735</v>
      </c>
      <c r="J60" s="330">
        <v>52434</v>
      </c>
      <c r="K60" s="331">
        <v>20.3</v>
      </c>
      <c r="L60" s="332">
        <v>38101</v>
      </c>
      <c r="M60" s="333">
        <v>2.4</v>
      </c>
      <c r="N60" s="334">
        <v>17.899999999999999</v>
      </c>
    </row>
    <row r="61" spans="1:14" x14ac:dyDescent="0.15">
      <c r="A61" s="250"/>
      <c r="B61" s="246"/>
      <c r="C61" s="246"/>
      <c r="D61" s="246"/>
      <c r="E61" s="246"/>
      <c r="F61" s="246"/>
      <c r="G61" s="312" t="s">
        <v>523</v>
      </c>
      <c r="H61" s="336"/>
      <c r="I61" s="337">
        <v>8190638</v>
      </c>
      <c r="J61" s="338">
        <v>99966</v>
      </c>
      <c r="K61" s="339">
        <v>-3.4</v>
      </c>
      <c r="L61" s="340">
        <v>68131</v>
      </c>
      <c r="M61" s="341">
        <v>9.6999999999999993</v>
      </c>
      <c r="N61" s="326">
        <v>-13.1</v>
      </c>
    </row>
    <row r="62" spans="1:14" x14ac:dyDescent="0.15">
      <c r="A62" s="250"/>
      <c r="B62" s="246"/>
      <c r="C62" s="246"/>
      <c r="D62" s="246"/>
      <c r="E62" s="246"/>
      <c r="F62" s="246"/>
      <c r="G62" s="327"/>
      <c r="H62" s="328" t="s">
        <v>518</v>
      </c>
      <c r="I62" s="329">
        <v>4161473</v>
      </c>
      <c r="J62" s="330">
        <v>50923</v>
      </c>
      <c r="K62" s="331">
        <v>7.2</v>
      </c>
      <c r="L62" s="332">
        <v>32649</v>
      </c>
      <c r="M62" s="333">
        <v>7.9</v>
      </c>
      <c r="N62" s="334">
        <v>-0.7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8.66</v>
      </c>
      <c r="G47" s="12">
        <v>9.0299999999999994</v>
      </c>
      <c r="H47" s="12">
        <v>9.1300000000000008</v>
      </c>
      <c r="I47" s="12">
        <v>9.2100000000000009</v>
      </c>
      <c r="J47" s="13">
        <v>9.5299999999999994</v>
      </c>
    </row>
    <row r="48" spans="2:10" ht="57.75" customHeight="1" x14ac:dyDescent="0.15">
      <c r="B48" s="14"/>
      <c r="C48" s="1174" t="s">
        <v>4</v>
      </c>
      <c r="D48" s="1174"/>
      <c r="E48" s="1175"/>
      <c r="F48" s="15">
        <v>5.63</v>
      </c>
      <c r="G48" s="16">
        <v>6.98</v>
      </c>
      <c r="H48" s="16">
        <v>7.04</v>
      </c>
      <c r="I48" s="16">
        <v>9.14</v>
      </c>
      <c r="J48" s="17">
        <v>10.74</v>
      </c>
    </row>
    <row r="49" spans="2:10" ht="57.75" customHeight="1" thickBot="1" x14ac:dyDescent="0.2">
      <c r="B49" s="18"/>
      <c r="C49" s="1176" t="s">
        <v>5</v>
      </c>
      <c r="D49" s="1176"/>
      <c r="E49" s="1177"/>
      <c r="F49" s="19">
        <v>5.48</v>
      </c>
      <c r="G49" s="20">
        <v>5.82</v>
      </c>
      <c r="H49" s="20">
        <v>6.56</v>
      </c>
      <c r="I49" s="20">
        <v>2.0499999999999998</v>
      </c>
      <c r="J49" s="21">
        <v>1.29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5.58</v>
      </c>
      <c r="G34" s="33">
        <v>6.91</v>
      </c>
      <c r="H34" s="33">
        <v>6.94</v>
      </c>
      <c r="I34" s="33">
        <v>9.07</v>
      </c>
      <c r="J34" s="34">
        <v>10.63</v>
      </c>
      <c r="K34" s="22"/>
      <c r="L34" s="22"/>
      <c r="M34" s="22"/>
      <c r="N34" s="22"/>
      <c r="O34" s="22"/>
      <c r="P34" s="22"/>
    </row>
    <row r="35" spans="1:16" ht="39" customHeight="1" x14ac:dyDescent="0.15">
      <c r="A35" s="22"/>
      <c r="B35" s="35"/>
      <c r="C35" s="1178" t="s">
        <v>531</v>
      </c>
      <c r="D35" s="1179"/>
      <c r="E35" s="1180"/>
      <c r="F35" s="36">
        <v>4.07</v>
      </c>
      <c r="G35" s="37">
        <v>4.51</v>
      </c>
      <c r="H35" s="37">
        <v>4.03</v>
      </c>
      <c r="I35" s="37">
        <v>4.1399999999999997</v>
      </c>
      <c r="J35" s="38">
        <v>4.8499999999999996</v>
      </c>
      <c r="K35" s="22"/>
      <c r="L35" s="22"/>
      <c r="M35" s="22"/>
      <c r="N35" s="22"/>
      <c r="O35" s="22"/>
      <c r="P35" s="22"/>
    </row>
    <row r="36" spans="1:16" ht="39" customHeight="1" x14ac:dyDescent="0.15">
      <c r="A36" s="22"/>
      <c r="B36" s="35"/>
      <c r="C36" s="1178" t="s">
        <v>532</v>
      </c>
      <c r="D36" s="1179"/>
      <c r="E36" s="1180"/>
      <c r="F36" s="36">
        <v>2.69</v>
      </c>
      <c r="G36" s="37">
        <v>2.02</v>
      </c>
      <c r="H36" s="37">
        <v>1.91</v>
      </c>
      <c r="I36" s="37">
        <v>0.55000000000000004</v>
      </c>
      <c r="J36" s="38">
        <v>1.57</v>
      </c>
      <c r="K36" s="22"/>
      <c r="L36" s="22"/>
      <c r="M36" s="22"/>
      <c r="N36" s="22"/>
      <c r="O36" s="22"/>
      <c r="P36" s="22"/>
    </row>
    <row r="37" spans="1:16" ht="39" customHeight="1" x14ac:dyDescent="0.15">
      <c r="A37" s="22"/>
      <c r="B37" s="35"/>
      <c r="C37" s="1178" t="s">
        <v>533</v>
      </c>
      <c r="D37" s="1179"/>
      <c r="E37" s="1180"/>
      <c r="F37" s="36">
        <v>0.34</v>
      </c>
      <c r="G37" s="37">
        <v>0.35</v>
      </c>
      <c r="H37" s="37">
        <v>0.34</v>
      </c>
      <c r="I37" s="37">
        <v>0.27</v>
      </c>
      <c r="J37" s="38">
        <v>0.22</v>
      </c>
      <c r="K37" s="22"/>
      <c r="L37" s="22"/>
      <c r="M37" s="22"/>
      <c r="N37" s="22"/>
      <c r="O37" s="22"/>
      <c r="P37" s="22"/>
    </row>
    <row r="38" spans="1:16" ht="39" customHeight="1" x14ac:dyDescent="0.15">
      <c r="A38" s="22"/>
      <c r="B38" s="35"/>
      <c r="C38" s="1178" t="s">
        <v>534</v>
      </c>
      <c r="D38" s="1179"/>
      <c r="E38" s="1180"/>
      <c r="F38" s="36">
        <v>0.04</v>
      </c>
      <c r="G38" s="37">
        <v>0.06</v>
      </c>
      <c r="H38" s="37">
        <v>0.04</v>
      </c>
      <c r="I38" s="37">
        <v>0.06</v>
      </c>
      <c r="J38" s="38">
        <v>0.1</v>
      </c>
      <c r="K38" s="22"/>
      <c r="L38" s="22"/>
      <c r="M38" s="22"/>
      <c r="N38" s="22"/>
      <c r="O38" s="22"/>
      <c r="P38" s="22"/>
    </row>
    <row r="39" spans="1:16" ht="39" customHeight="1" x14ac:dyDescent="0.15">
      <c r="A39" s="22"/>
      <c r="B39" s="35"/>
      <c r="C39" s="1178" t="s">
        <v>535</v>
      </c>
      <c r="D39" s="1179"/>
      <c r="E39" s="1180"/>
      <c r="F39" s="36">
        <v>0.05</v>
      </c>
      <c r="G39" s="37">
        <v>0.08</v>
      </c>
      <c r="H39" s="37">
        <v>7.0000000000000007E-2</v>
      </c>
      <c r="I39" s="37">
        <v>0.12</v>
      </c>
      <c r="J39" s="38">
        <v>0.08</v>
      </c>
      <c r="K39" s="22"/>
      <c r="L39" s="22"/>
      <c r="M39" s="22"/>
      <c r="N39" s="22"/>
      <c r="O39" s="22"/>
      <c r="P39" s="22"/>
    </row>
    <row r="40" spans="1:16" ht="39" customHeight="1" x14ac:dyDescent="0.15">
      <c r="A40" s="22"/>
      <c r="B40" s="35"/>
      <c r="C40" s="1178" t="s">
        <v>536</v>
      </c>
      <c r="D40" s="1179"/>
      <c r="E40" s="1180"/>
      <c r="F40" s="36">
        <v>0.01</v>
      </c>
      <c r="G40" s="37">
        <v>0.01</v>
      </c>
      <c r="H40" s="37">
        <v>0.01</v>
      </c>
      <c r="I40" s="37">
        <v>0.01</v>
      </c>
      <c r="J40" s="38">
        <v>0.06</v>
      </c>
      <c r="K40" s="22"/>
      <c r="L40" s="22"/>
      <c r="M40" s="22"/>
      <c r="N40" s="22"/>
      <c r="O40" s="22"/>
      <c r="P40" s="22"/>
    </row>
    <row r="41" spans="1:16" ht="39" customHeight="1" x14ac:dyDescent="0.15">
      <c r="A41" s="22"/>
      <c r="B41" s="35"/>
      <c r="C41" s="1178" t="s">
        <v>537</v>
      </c>
      <c r="D41" s="1179"/>
      <c r="E41" s="1180"/>
      <c r="F41" s="36">
        <v>0</v>
      </c>
      <c r="G41" s="37" t="s">
        <v>538</v>
      </c>
      <c r="H41" s="37">
        <v>0.08</v>
      </c>
      <c r="I41" s="37">
        <v>0.16</v>
      </c>
      <c r="J41" s="38">
        <v>0.06</v>
      </c>
      <c r="K41" s="22"/>
      <c r="L41" s="22"/>
      <c r="M41" s="22"/>
      <c r="N41" s="22"/>
      <c r="O41" s="22"/>
      <c r="P41" s="22"/>
    </row>
    <row r="42" spans="1:16" ht="39" customHeight="1" x14ac:dyDescent="0.15">
      <c r="A42" s="22"/>
      <c r="B42" s="39"/>
      <c r="C42" s="1178" t="s">
        <v>539</v>
      </c>
      <c r="D42" s="1179"/>
      <c r="E42" s="1180"/>
      <c r="F42" s="36" t="s">
        <v>540</v>
      </c>
      <c r="G42" s="37" t="s">
        <v>485</v>
      </c>
      <c r="H42" s="37" t="s">
        <v>485</v>
      </c>
      <c r="I42" s="37" t="s">
        <v>485</v>
      </c>
      <c r="J42" s="38" t="s">
        <v>485</v>
      </c>
      <c r="K42" s="22"/>
      <c r="L42" s="22"/>
      <c r="M42" s="22"/>
      <c r="N42" s="22"/>
      <c r="O42" s="22"/>
      <c r="P42" s="22"/>
    </row>
    <row r="43" spans="1:16" ht="39" customHeight="1" thickBot="1" x14ac:dyDescent="0.2">
      <c r="A43" s="22"/>
      <c r="B43" s="40"/>
      <c r="C43" s="1181" t="s">
        <v>541</v>
      </c>
      <c r="D43" s="1182"/>
      <c r="E43" s="1183"/>
      <c r="F43" s="41">
        <v>0.15</v>
      </c>
      <c r="G43" s="42">
        <v>0.13</v>
      </c>
      <c r="H43" s="42">
        <v>0.12</v>
      </c>
      <c r="I43" s="42">
        <v>0.12</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7565</v>
      </c>
      <c r="L45" s="60">
        <v>7241</v>
      </c>
      <c r="M45" s="60">
        <v>6968</v>
      </c>
      <c r="N45" s="60">
        <v>6554</v>
      </c>
      <c r="O45" s="61">
        <v>6282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2339</v>
      </c>
      <c r="L48" s="64">
        <v>2408</v>
      </c>
      <c r="M48" s="64">
        <v>2529</v>
      </c>
      <c r="N48" s="64">
        <v>2544</v>
      </c>
      <c r="O48" s="65">
        <v>2409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272</v>
      </c>
      <c r="L49" s="64">
        <v>260</v>
      </c>
      <c r="M49" s="64">
        <v>259</v>
      </c>
      <c r="N49" s="64">
        <v>233</v>
      </c>
      <c r="O49" s="65">
        <v>80</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142</v>
      </c>
      <c r="L50" s="64">
        <v>58</v>
      </c>
      <c r="M50" s="64">
        <v>53</v>
      </c>
      <c r="N50" s="64">
        <v>24</v>
      </c>
      <c r="O50" s="65">
        <v>12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6825</v>
      </c>
      <c r="L52" s="64">
        <v>6791</v>
      </c>
      <c r="M52" s="64">
        <v>6939</v>
      </c>
      <c r="N52" s="64">
        <v>6882</v>
      </c>
      <c r="O52" s="65">
        <v>6786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3493</v>
      </c>
      <c r="L53" s="69">
        <v>3176</v>
      </c>
      <c r="M53" s="69">
        <v>2870</v>
      </c>
      <c r="N53" s="69">
        <v>2473</v>
      </c>
      <c r="O53" s="70">
        <v>1997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71529</v>
      </c>
      <c r="J41" s="83">
        <v>69334</v>
      </c>
      <c r="K41" s="83">
        <v>70464</v>
      </c>
      <c r="L41" s="83">
        <v>70124</v>
      </c>
      <c r="M41" s="84">
        <v>69620</v>
      </c>
    </row>
    <row r="42" spans="2:13" ht="27.75" customHeight="1" x14ac:dyDescent="0.15">
      <c r="B42" s="1204"/>
      <c r="C42" s="1205"/>
      <c r="D42" s="85"/>
      <c r="E42" s="1208" t="s">
        <v>26</v>
      </c>
      <c r="F42" s="1208"/>
      <c r="G42" s="1208"/>
      <c r="H42" s="1209"/>
      <c r="I42" s="86">
        <v>1050</v>
      </c>
      <c r="J42" s="87">
        <v>882</v>
      </c>
      <c r="K42" s="87">
        <v>64</v>
      </c>
      <c r="L42" s="87">
        <v>44</v>
      </c>
      <c r="M42" s="88">
        <v>33</v>
      </c>
    </row>
    <row r="43" spans="2:13" ht="27.75" customHeight="1" x14ac:dyDescent="0.15">
      <c r="B43" s="1204"/>
      <c r="C43" s="1205"/>
      <c r="D43" s="85"/>
      <c r="E43" s="1208" t="s">
        <v>27</v>
      </c>
      <c r="F43" s="1208"/>
      <c r="G43" s="1208"/>
      <c r="H43" s="1209"/>
      <c r="I43" s="86">
        <v>39252</v>
      </c>
      <c r="J43" s="87">
        <v>38625</v>
      </c>
      <c r="K43" s="87">
        <v>38902</v>
      </c>
      <c r="L43" s="87">
        <v>38075</v>
      </c>
      <c r="M43" s="88">
        <v>36952</v>
      </c>
    </row>
    <row r="44" spans="2:13" ht="27.75" customHeight="1" x14ac:dyDescent="0.15">
      <c r="B44" s="1204"/>
      <c r="C44" s="1205"/>
      <c r="D44" s="85"/>
      <c r="E44" s="1208" t="s">
        <v>28</v>
      </c>
      <c r="F44" s="1208"/>
      <c r="G44" s="1208"/>
      <c r="H44" s="1209"/>
      <c r="I44" s="86">
        <v>953</v>
      </c>
      <c r="J44" s="87">
        <v>707</v>
      </c>
      <c r="K44" s="87">
        <v>487</v>
      </c>
      <c r="L44" s="87">
        <v>261</v>
      </c>
      <c r="M44" s="88">
        <v>238</v>
      </c>
    </row>
    <row r="45" spans="2:13" ht="27.75" customHeight="1" x14ac:dyDescent="0.15">
      <c r="B45" s="1204"/>
      <c r="C45" s="1205"/>
      <c r="D45" s="85"/>
      <c r="E45" s="1208" t="s">
        <v>29</v>
      </c>
      <c r="F45" s="1208"/>
      <c r="G45" s="1208"/>
      <c r="H45" s="1209"/>
      <c r="I45" s="86">
        <v>8677</v>
      </c>
      <c r="J45" s="87">
        <v>8429</v>
      </c>
      <c r="K45" s="87">
        <v>7480</v>
      </c>
      <c r="L45" s="87">
        <v>6824</v>
      </c>
      <c r="M45" s="88">
        <v>6510</v>
      </c>
    </row>
    <row r="46" spans="2:13" ht="27.75" customHeight="1" x14ac:dyDescent="0.15">
      <c r="B46" s="1204"/>
      <c r="C46" s="1205"/>
      <c r="D46" s="89"/>
      <c r="E46" s="1208" t="s">
        <v>30</v>
      </c>
      <c r="F46" s="1208"/>
      <c r="G46" s="1208"/>
      <c r="H46" s="1209"/>
      <c r="I46" s="86">
        <v>1</v>
      </c>
      <c r="J46" s="87">
        <v>0</v>
      </c>
      <c r="K46" s="87" t="s">
        <v>485</v>
      </c>
      <c r="L46" s="87" t="s">
        <v>485</v>
      </c>
      <c r="M46" s="88">
        <v>8</v>
      </c>
    </row>
    <row r="47" spans="2:13" ht="27.75" customHeight="1" x14ac:dyDescent="0.15">
      <c r="B47" s="1204"/>
      <c r="C47" s="1205"/>
      <c r="D47" s="90"/>
      <c r="E47" s="1218" t="s">
        <v>31</v>
      </c>
      <c r="F47" s="1219"/>
      <c r="G47" s="1219"/>
      <c r="H47" s="1220"/>
      <c r="I47" s="86" t="s">
        <v>485</v>
      </c>
      <c r="J47" s="87" t="s">
        <v>485</v>
      </c>
      <c r="K47" s="87" t="s">
        <v>485</v>
      </c>
      <c r="L47" s="87" t="s">
        <v>485</v>
      </c>
      <c r="M47" s="88" t="s">
        <v>485</v>
      </c>
    </row>
    <row r="48" spans="2:13" ht="27.75" customHeight="1" x14ac:dyDescent="0.15">
      <c r="B48" s="1204"/>
      <c r="C48" s="1205"/>
      <c r="D48" s="85"/>
      <c r="E48" s="1208" t="s">
        <v>32</v>
      </c>
      <c r="F48" s="1208"/>
      <c r="G48" s="1208"/>
      <c r="H48" s="1209"/>
      <c r="I48" s="86" t="s">
        <v>485</v>
      </c>
      <c r="J48" s="87" t="s">
        <v>485</v>
      </c>
      <c r="K48" s="87" t="s">
        <v>485</v>
      </c>
      <c r="L48" s="87" t="s">
        <v>485</v>
      </c>
      <c r="M48" s="88" t="s">
        <v>485</v>
      </c>
    </row>
    <row r="49" spans="2:13" ht="27.75" customHeight="1" x14ac:dyDescent="0.15">
      <c r="B49" s="1206"/>
      <c r="C49" s="1207"/>
      <c r="D49" s="85"/>
      <c r="E49" s="1208" t="s">
        <v>33</v>
      </c>
      <c r="F49" s="1208"/>
      <c r="G49" s="1208"/>
      <c r="H49" s="1209"/>
      <c r="I49" s="86" t="s">
        <v>485</v>
      </c>
      <c r="J49" s="87" t="s">
        <v>485</v>
      </c>
      <c r="K49" s="87" t="s">
        <v>485</v>
      </c>
      <c r="L49" s="87" t="s">
        <v>485</v>
      </c>
      <c r="M49" s="88" t="s">
        <v>485</v>
      </c>
    </row>
    <row r="50" spans="2:13" ht="27.75" customHeight="1" x14ac:dyDescent="0.15">
      <c r="B50" s="1202" t="s">
        <v>34</v>
      </c>
      <c r="C50" s="1203"/>
      <c r="D50" s="91"/>
      <c r="E50" s="1208" t="s">
        <v>35</v>
      </c>
      <c r="F50" s="1208"/>
      <c r="G50" s="1208"/>
      <c r="H50" s="1209"/>
      <c r="I50" s="86">
        <v>6225</v>
      </c>
      <c r="J50" s="87">
        <v>7220</v>
      </c>
      <c r="K50" s="87">
        <v>7200</v>
      </c>
      <c r="L50" s="87">
        <v>8370</v>
      </c>
      <c r="M50" s="88">
        <v>9217</v>
      </c>
    </row>
    <row r="51" spans="2:13" ht="27.75" customHeight="1" x14ac:dyDescent="0.15">
      <c r="B51" s="1204"/>
      <c r="C51" s="1205"/>
      <c r="D51" s="85"/>
      <c r="E51" s="1208" t="s">
        <v>36</v>
      </c>
      <c r="F51" s="1208"/>
      <c r="G51" s="1208"/>
      <c r="H51" s="1209"/>
      <c r="I51" s="86">
        <v>2021</v>
      </c>
      <c r="J51" s="87">
        <v>1893</v>
      </c>
      <c r="K51" s="87">
        <v>2094</v>
      </c>
      <c r="L51" s="87">
        <v>1620</v>
      </c>
      <c r="M51" s="88">
        <v>1711</v>
      </c>
    </row>
    <row r="52" spans="2:13" ht="27.75" customHeight="1" x14ac:dyDescent="0.15">
      <c r="B52" s="1206"/>
      <c r="C52" s="1207"/>
      <c r="D52" s="85"/>
      <c r="E52" s="1208" t="s">
        <v>37</v>
      </c>
      <c r="F52" s="1208"/>
      <c r="G52" s="1208"/>
      <c r="H52" s="1209"/>
      <c r="I52" s="86">
        <v>76467</v>
      </c>
      <c r="J52" s="87">
        <v>75503</v>
      </c>
      <c r="K52" s="87">
        <v>77207</v>
      </c>
      <c r="L52" s="87">
        <v>76337</v>
      </c>
      <c r="M52" s="88">
        <v>75313</v>
      </c>
    </row>
    <row r="53" spans="2:13" ht="27.75" customHeight="1" thickBot="1" x14ac:dyDescent="0.2">
      <c r="B53" s="1210" t="s">
        <v>38</v>
      </c>
      <c r="C53" s="1211"/>
      <c r="D53" s="92"/>
      <c r="E53" s="1212" t="s">
        <v>39</v>
      </c>
      <c r="F53" s="1212"/>
      <c r="G53" s="1212"/>
      <c r="H53" s="1213"/>
      <c r="I53" s="93">
        <v>36748</v>
      </c>
      <c r="J53" s="94">
        <v>33361</v>
      </c>
      <c r="K53" s="94">
        <v>30896</v>
      </c>
      <c r="L53" s="94">
        <v>29001</v>
      </c>
      <c r="M53" s="95">
        <v>27119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0"/>
      <c r="H50" s="1231"/>
      <c r="I50" s="1231"/>
      <c r="J50" s="1232"/>
      <c r="K50" s="356" t="s">
        <v>525</v>
      </c>
      <c r="L50" s="356" t="s">
        <v>526</v>
      </c>
      <c r="M50" s="356" t="s">
        <v>527</v>
      </c>
      <c r="N50" s="356" t="s">
        <v>528</v>
      </c>
      <c r="O50" s="356" t="s">
        <v>529</v>
      </c>
    </row>
    <row r="51" spans="1:17" x14ac:dyDescent="0.15">
      <c r="B51" s="250"/>
      <c r="C51" s="246"/>
      <c r="D51" s="246"/>
      <c r="E51" s="246"/>
      <c r="F51" s="246"/>
      <c r="G51" s="1233" t="s">
        <v>566</v>
      </c>
      <c r="H51" s="1234"/>
      <c r="I51" s="1239" t="s">
        <v>567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568</v>
      </c>
      <c r="H55" s="1245"/>
      <c r="I55" s="1243" t="s">
        <v>567</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573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21" t="s">
        <v>572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30"/>
      <c r="H72" s="1231"/>
      <c r="I72" s="1231"/>
      <c r="J72" s="1232"/>
      <c r="K72" s="356" t="s">
        <v>525</v>
      </c>
      <c r="L72" s="356" t="s">
        <v>526</v>
      </c>
      <c r="M72" s="356" t="s">
        <v>527</v>
      </c>
      <c r="N72" s="356" t="s">
        <v>528</v>
      </c>
      <c r="O72" s="356" t="s">
        <v>529</v>
      </c>
    </row>
    <row r="73" spans="2:30" x14ac:dyDescent="0.15">
      <c r="B73" s="250"/>
      <c r="C73" s="246"/>
      <c r="D73" s="246"/>
      <c r="E73" s="246"/>
      <c r="F73" s="246"/>
      <c r="G73" s="1233" t="s">
        <v>566</v>
      </c>
      <c r="H73" s="1234"/>
      <c r="I73" s="1239" t="s">
        <v>567</v>
      </c>
      <c r="J73" s="1239"/>
      <c r="K73" s="1253">
        <v>149</v>
      </c>
      <c r="L73" s="1253">
        <v>133.9</v>
      </c>
      <c r="M73" s="1242">
        <v>126.5</v>
      </c>
      <c r="N73" s="1242">
        <v>119.6</v>
      </c>
      <c r="O73" s="1242">
        <v>116.5</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571</v>
      </c>
      <c r="J75" s="1243"/>
      <c r="K75" s="1254">
        <v>15.8</v>
      </c>
      <c r="L75" s="1254">
        <v>14.3</v>
      </c>
      <c r="M75" s="1254">
        <v>12.8</v>
      </c>
      <c r="N75" s="1254">
        <v>11.5</v>
      </c>
      <c r="O75" s="1254">
        <v>10.1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568</v>
      </c>
      <c r="H77" s="1245"/>
      <c r="I77" s="1243" t="s">
        <v>567</v>
      </c>
      <c r="J77" s="1243"/>
      <c r="K77" s="1253">
        <v>58.2</v>
      </c>
      <c r="L77" s="1253">
        <v>50.3</v>
      </c>
      <c r="M77" s="1242">
        <v>45.9</v>
      </c>
      <c r="N77" s="1242">
        <v>39</v>
      </c>
      <c r="O77" s="1242">
        <v>32.5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571</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93597</v>
      </c>
      <c r="E3" s="118"/>
      <c r="F3" s="119">
        <v>50880</v>
      </c>
      <c r="G3" s="120"/>
      <c r="H3" s="121"/>
    </row>
    <row r="4" spans="1:8" x14ac:dyDescent="0.15">
      <c r="A4" s="122"/>
      <c r="B4" s="123"/>
      <c r="C4" s="124"/>
      <c r="D4" s="125">
        <v>33385</v>
      </c>
      <c r="E4" s="126"/>
      <c r="F4" s="127">
        <v>26879</v>
      </c>
      <c r="G4" s="128"/>
      <c r="H4" s="129"/>
    </row>
    <row r="5" spans="1:8" x14ac:dyDescent="0.15">
      <c r="A5" s="110" t="s">
        <v>519</v>
      </c>
      <c r="B5" s="115"/>
      <c r="C5" s="116"/>
      <c r="D5" s="117">
        <v>93915</v>
      </c>
      <c r="E5" s="118"/>
      <c r="F5" s="119">
        <v>63956</v>
      </c>
      <c r="G5" s="120"/>
      <c r="H5" s="121"/>
    </row>
    <row r="6" spans="1:8" x14ac:dyDescent="0.15">
      <c r="A6" s="122"/>
      <c r="B6" s="123"/>
      <c r="C6" s="124"/>
      <c r="D6" s="125">
        <v>43201</v>
      </c>
      <c r="E6" s="126"/>
      <c r="F6" s="127">
        <v>29239</v>
      </c>
      <c r="G6" s="128"/>
      <c r="H6" s="129"/>
    </row>
    <row r="7" spans="1:8" x14ac:dyDescent="0.15">
      <c r="A7" s="110" t="s">
        <v>520</v>
      </c>
      <c r="B7" s="115"/>
      <c r="C7" s="116"/>
      <c r="D7" s="117">
        <v>145744</v>
      </c>
      <c r="E7" s="118"/>
      <c r="F7" s="119">
        <v>66255</v>
      </c>
      <c r="G7" s="120"/>
      <c r="H7" s="121"/>
    </row>
    <row r="8" spans="1:8" x14ac:dyDescent="0.15">
      <c r="A8" s="122"/>
      <c r="B8" s="123"/>
      <c r="C8" s="124"/>
      <c r="D8" s="125">
        <v>82017</v>
      </c>
      <c r="E8" s="126"/>
      <c r="F8" s="127">
        <v>31822</v>
      </c>
      <c r="G8" s="128"/>
      <c r="H8" s="129"/>
    </row>
    <row r="9" spans="1:8" x14ac:dyDescent="0.15">
      <c r="A9" s="110" t="s">
        <v>521</v>
      </c>
      <c r="B9" s="115"/>
      <c r="C9" s="116"/>
      <c r="D9" s="117">
        <v>80979</v>
      </c>
      <c r="E9" s="118"/>
      <c r="F9" s="119">
        <v>92247</v>
      </c>
      <c r="G9" s="120"/>
      <c r="H9" s="121"/>
    </row>
    <row r="10" spans="1:8" x14ac:dyDescent="0.15">
      <c r="A10" s="122"/>
      <c r="B10" s="123"/>
      <c r="C10" s="124"/>
      <c r="D10" s="125">
        <v>43579</v>
      </c>
      <c r="E10" s="126"/>
      <c r="F10" s="127">
        <v>37204</v>
      </c>
      <c r="G10" s="128"/>
      <c r="H10" s="129"/>
    </row>
    <row r="11" spans="1:8" x14ac:dyDescent="0.15">
      <c r="A11" s="110" t="s">
        <v>522</v>
      </c>
      <c r="B11" s="115"/>
      <c r="C11" s="116"/>
      <c r="D11" s="117">
        <v>85594</v>
      </c>
      <c r="E11" s="118"/>
      <c r="F11" s="119">
        <v>67319</v>
      </c>
      <c r="G11" s="120"/>
      <c r="H11" s="121"/>
    </row>
    <row r="12" spans="1:8" x14ac:dyDescent="0.15">
      <c r="A12" s="122"/>
      <c r="B12" s="123"/>
      <c r="C12" s="130"/>
      <c r="D12" s="125">
        <v>52434</v>
      </c>
      <c r="E12" s="126"/>
      <c r="F12" s="127">
        <v>38101</v>
      </c>
      <c r="G12" s="128"/>
      <c r="H12" s="129"/>
    </row>
    <row r="13" spans="1:8" x14ac:dyDescent="0.15">
      <c r="A13" s="110"/>
      <c r="B13" s="115"/>
      <c r="C13" s="131"/>
      <c r="D13" s="132">
        <v>99966</v>
      </c>
      <c r="E13" s="133"/>
      <c r="F13" s="134">
        <v>68131</v>
      </c>
      <c r="G13" s="135"/>
      <c r="H13" s="121"/>
    </row>
    <row r="14" spans="1:8" x14ac:dyDescent="0.15">
      <c r="A14" s="122"/>
      <c r="B14" s="123"/>
      <c r="C14" s="124"/>
      <c r="D14" s="125">
        <v>50923</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5.63</v>
      </c>
      <c r="C19" s="136">
        <f>ROUND(VALUE(SUBSTITUTE(実質収支比率等に係る経年分析!G$48,"▲","-")),2)</f>
        <v>6.98</v>
      </c>
      <c r="D19" s="136">
        <f>ROUND(VALUE(SUBSTITUTE(実質収支比率等に係る経年分析!H$48,"▲","-")),2)</f>
        <v>7.04</v>
      </c>
      <c r="E19" s="136">
        <f>ROUND(VALUE(SUBSTITUTE(実質収支比率等に係る経年分析!I$48,"▲","-")),2)</f>
        <v>9.14</v>
      </c>
      <c r="F19" s="136">
        <f>ROUND(VALUE(SUBSTITUTE(実質収支比率等に係る経年分析!J$48,"▲","-")),2)</f>
        <v>10.74</v>
      </c>
    </row>
    <row r="20" spans="1:11" x14ac:dyDescent="0.15">
      <c r="A20" s="136" t="s">
        <v>44</v>
      </c>
      <c r="B20" s="136">
        <f>ROUND(VALUE(SUBSTITUTE(実質収支比率等に係る経年分析!F$47,"▲","-")),2)</f>
        <v>8.66</v>
      </c>
      <c r="C20" s="136">
        <f>ROUND(VALUE(SUBSTITUTE(実質収支比率等に係る経年分析!G$47,"▲","-")),2)</f>
        <v>9.0299999999999994</v>
      </c>
      <c r="D20" s="136">
        <f>ROUND(VALUE(SUBSTITUTE(実質収支比率等に係る経年分析!H$47,"▲","-")),2)</f>
        <v>9.1300000000000008</v>
      </c>
      <c r="E20" s="136">
        <f>ROUND(VALUE(SUBSTITUTE(実質収支比率等に係る経年分析!I$47,"▲","-")),2)</f>
        <v>9.2100000000000009</v>
      </c>
      <c r="F20" s="136">
        <f>ROUND(VALUE(SUBSTITUTE(実質収支比率等に係る経年分析!J$47,"▲","-")),2)</f>
        <v>9.5299999999999994</v>
      </c>
    </row>
    <row r="21" spans="1:11" x14ac:dyDescent="0.15">
      <c r="A21" s="136" t="s">
        <v>45</v>
      </c>
      <c r="B21" s="136">
        <f>IF(ISNUMBER(VALUE(SUBSTITUTE(実質収支比率等に係る経年分析!F$49,"▲","-"))),ROUND(VALUE(SUBSTITUTE(実質収支比率等に係る経年分析!F$49,"▲","-")),2),NA())</f>
        <v>5.48</v>
      </c>
      <c r="C21" s="136">
        <f>IF(ISNUMBER(VALUE(SUBSTITUTE(実質収支比率等に係る経年分析!G$49,"▲","-"))),ROUND(VALUE(SUBSTITUTE(実質収支比率等に係る経年分析!G$49,"▲","-")),2),NA())</f>
        <v>5.82</v>
      </c>
      <c r="D21" s="136">
        <f>IF(ISNUMBER(VALUE(SUBSTITUTE(実質収支比率等に係る経年分析!H$49,"▲","-"))),ROUND(VALUE(SUBSTITUTE(実質収支比率等に係る経年分析!H$49,"▲","-")),2),NA())</f>
        <v>6.56</v>
      </c>
      <c r="E21" s="136">
        <f>IF(ISNUMBER(VALUE(SUBSTITUTE(実質収支比率等に係る経年分析!I$49,"▲","-"))),ROUND(VALUE(SUBSTITUTE(実質収支比率等に係る経年分析!I$49,"▲","-")),2),NA())</f>
        <v>2.0499999999999998</v>
      </c>
      <c r="F21" s="136">
        <f>IF(ISNUMBER(VALUE(SUBSTITUTE(実質収支比率等に係る経年分析!J$49,"▲","-"))),ROUND(VALUE(SUBSTITUTE(実質収支比率等に係る経年分析!J$49,"▲","-")),2),NA())</f>
        <v>1.29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#N/A</v>
      </c>
      <c r="C28" s="137">
        <f>IF(ROUND(VALUE(SUBSTITUTE(連結実質赤字比率に係る赤字・黒字の構成分析!F$42,"▲", "-")), 2) &gt;= 0, ABS(ROUND(VALUE(SUBSTITUTE(連結実質赤字比率に係る赤字・黒字の構成分析!F$42,"▲", "-")), 2)), NA())</f>
        <v>0</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f>IF(ROUND(VALUE(SUBSTITUTE(連結実質赤字比率に係る赤字・黒字の構成分析!G$41,"▲", "-")), 2) &lt; 0, ABS(ROUND(VALUE(SUBSTITUTE(連結実質赤字比率に係る赤字・黒字の構成分析!G$41,"▲", "-")), 2)), NA())</f>
        <v>0.02</v>
      </c>
      <c r="E29" s="137" t="e">
        <f>IF(ROUND(VALUE(SUBSTITUTE(連結実質赤字比率に係る赤字・黒字の構成分析!G$41,"▲", "-")), 2) &gt;= 0, ABS(ROUND(VALUE(SUBSTITUTE(連結実質赤字比率に係る赤字・黒字の構成分析!G$41,"▲", "-")), 2)), NA())</f>
        <v>#N/A</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情報センター特別会計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4.1399999999999997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4.8499999999999996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6825</v>
      </c>
      <c r="E42" s="138"/>
      <c r="F42" s="138"/>
      <c r="G42" s="138">
        <f>'実質公債費比率（分子）の構造'!L$52</f>
        <v>6791</v>
      </c>
      <c r="H42" s="138"/>
      <c r="I42" s="138"/>
      <c r="J42" s="138">
        <f>'実質公債費比率（分子）の構造'!M$52</f>
        <v>6939</v>
      </c>
      <c r="K42" s="138"/>
      <c r="L42" s="138"/>
      <c r="M42" s="138">
        <f>'実質公債費比率（分子）の構造'!N$52</f>
        <v>6882</v>
      </c>
      <c r="N42" s="138"/>
      <c r="O42" s="138"/>
      <c r="P42" s="138">
        <f>'実質公債費比率（分子）の構造'!O$52</f>
        <v>6786</v>
      </c>
    </row>
    <row r="43" spans="1:16" x14ac:dyDescent="0.15">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142</v>
      </c>
      <c r="C44" s="138"/>
      <c r="D44" s="138"/>
      <c r="E44" s="138">
        <f>'実質公債費比率（分子）の構造'!L$50</f>
        <v>58</v>
      </c>
      <c r="F44" s="138"/>
      <c r="G44" s="138"/>
      <c r="H44" s="138">
        <f>'実質公債費比率（分子）の構造'!M$50</f>
        <v>53</v>
      </c>
      <c r="I44" s="138"/>
      <c r="J44" s="138"/>
      <c r="K44" s="138">
        <f>'実質公債費比率（分子）の構造'!N$50</f>
        <v>24</v>
      </c>
      <c r="L44" s="138"/>
      <c r="M44" s="138"/>
      <c r="N44" s="138">
        <f>'実質公債費比率（分子）の構造'!O$50</f>
        <v>12</v>
      </c>
      <c r="O44" s="138"/>
      <c r="P44" s="138"/>
    </row>
    <row r="45" spans="1:16" x14ac:dyDescent="0.15">
      <c r="A45" s="138" t="s">
        <v>55</v>
      </c>
      <c r="B45" s="138">
        <f>'実質公債費比率（分子）の構造'!K$49</f>
        <v>272</v>
      </c>
      <c r="C45" s="138"/>
      <c r="D45" s="138"/>
      <c r="E45" s="138">
        <f>'実質公債費比率（分子）の構造'!L$49</f>
        <v>260</v>
      </c>
      <c r="F45" s="138"/>
      <c r="G45" s="138"/>
      <c r="H45" s="138">
        <f>'実質公債費比率（分子）の構造'!M$49</f>
        <v>259</v>
      </c>
      <c r="I45" s="138"/>
      <c r="J45" s="138"/>
      <c r="K45" s="138">
        <f>'実質公債費比率（分子）の構造'!N$49</f>
        <v>233</v>
      </c>
      <c r="L45" s="138"/>
      <c r="M45" s="138"/>
      <c r="N45" s="138">
        <f>'実質公債費比率（分子）の構造'!O$49</f>
        <v>80</v>
      </c>
      <c r="O45" s="138"/>
      <c r="P45" s="138"/>
    </row>
    <row r="46" spans="1:16" x14ac:dyDescent="0.15">
      <c r="A46" s="138" t="s">
        <v>56</v>
      </c>
      <c r="B46" s="138">
        <f>'実質公債費比率（分子）の構造'!K$48</f>
        <v>2339</v>
      </c>
      <c r="C46" s="138"/>
      <c r="D46" s="138"/>
      <c r="E46" s="138">
        <f>'実質公債費比率（分子）の構造'!L$48</f>
        <v>2408</v>
      </c>
      <c r="F46" s="138"/>
      <c r="G46" s="138"/>
      <c r="H46" s="138">
        <f>'実質公債費比率（分子）の構造'!M$48</f>
        <v>2529</v>
      </c>
      <c r="I46" s="138"/>
      <c r="J46" s="138"/>
      <c r="K46" s="138">
        <f>'実質公債費比率（分子）の構造'!N$48</f>
        <v>2544</v>
      </c>
      <c r="L46" s="138"/>
      <c r="M46" s="138"/>
      <c r="N46" s="138">
        <f>'実質公債費比率（分子）の構造'!O$48</f>
        <v>2409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7565</v>
      </c>
      <c r="C49" s="138"/>
      <c r="D49" s="138"/>
      <c r="E49" s="138">
        <f>'実質公債費比率（分子）の構造'!L$45</f>
        <v>7241</v>
      </c>
      <c r="F49" s="138"/>
      <c r="G49" s="138"/>
      <c r="H49" s="138">
        <f>'実質公債費比率（分子）の構造'!M$45</f>
        <v>6968</v>
      </c>
      <c r="I49" s="138"/>
      <c r="J49" s="138"/>
      <c r="K49" s="138">
        <f>'実質公債費比率（分子）の構造'!N$45</f>
        <v>6554</v>
      </c>
      <c r="L49" s="138"/>
      <c r="M49" s="138"/>
      <c r="N49" s="138">
        <f>'実質公債費比率（分子）の構造'!O$45</f>
        <v>6282</v>
      </c>
      <c r="O49" s="138"/>
      <c r="P49" s="138"/>
    </row>
    <row r="50" spans="1:16" x14ac:dyDescent="0.15">
      <c r="A50" s="138" t="s">
        <v>60</v>
      </c>
      <c r="B50" s="138" t="e">
        <f>NA()</f>
        <v>#N/A</v>
      </c>
      <c r="C50" s="138">
        <f>IF(ISNUMBER('実質公債費比率（分子）の構造'!K$53),'実質公債費比率（分子）の構造'!K$53,NA())</f>
        <v>3493</v>
      </c>
      <c r="D50" s="138" t="e">
        <f>NA()</f>
        <v>#N/A</v>
      </c>
      <c r="E50" s="138" t="e">
        <f>NA()</f>
        <v>#N/A</v>
      </c>
      <c r="F50" s="138">
        <f>IF(ISNUMBER('実質公債費比率（分子）の構造'!L$53),'実質公債費比率（分子）の構造'!L$53,NA())</f>
        <v>3176</v>
      </c>
      <c r="G50" s="138" t="e">
        <f>NA()</f>
        <v>#N/A</v>
      </c>
      <c r="H50" s="138" t="e">
        <f>NA()</f>
        <v>#N/A</v>
      </c>
      <c r="I50" s="138">
        <f>IF(ISNUMBER('実質公債費比率（分子）の構造'!M$53),'実質公債費比率（分子）の構造'!M$53,NA())</f>
        <v>2870</v>
      </c>
      <c r="J50" s="138" t="e">
        <f>NA()</f>
        <v>#N/A</v>
      </c>
      <c r="K50" s="138" t="e">
        <f>NA()</f>
        <v>#N/A</v>
      </c>
      <c r="L50" s="138">
        <f>IF(ISNUMBER('実質公債費比率（分子）の構造'!N$53),'実質公債費比率（分子）の構造'!N$53,NA())</f>
        <v>2473</v>
      </c>
      <c r="M50" s="138" t="e">
        <f>NA()</f>
        <v>#N/A</v>
      </c>
      <c r="N50" s="138" t="e">
        <f>NA()</f>
        <v>#N/A</v>
      </c>
      <c r="O50" s="138">
        <f>IF(ISNUMBER('実質公債費比率（分子）の構造'!O$53),'実質公債費比率（分子）の構造'!O$53,NA())</f>
        <v>1997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76467</v>
      </c>
      <c r="E56" s="137"/>
      <c r="F56" s="137"/>
      <c r="G56" s="137">
        <f>'将来負担比率（分子）の構造'!J$52</f>
        <v>75503</v>
      </c>
      <c r="H56" s="137"/>
      <c r="I56" s="137"/>
      <c r="J56" s="137">
        <f>'将来負担比率（分子）の構造'!K$52</f>
        <v>77207</v>
      </c>
      <c r="K56" s="137"/>
      <c r="L56" s="137"/>
      <c r="M56" s="137">
        <f>'将来負担比率（分子）の構造'!L$52</f>
        <v>76337</v>
      </c>
      <c r="N56" s="137"/>
      <c r="O56" s="137"/>
      <c r="P56" s="137">
        <f>'将来負担比率（分子）の構造'!M$52</f>
        <v>75313</v>
      </c>
    </row>
    <row r="57" spans="1:16" x14ac:dyDescent="0.15">
      <c r="A57" s="137" t="s">
        <v>36</v>
      </c>
      <c r="B57" s="137"/>
      <c r="C57" s="137"/>
      <c r="D57" s="137">
        <f>'将来負担比率（分子）の構造'!I$51</f>
        <v>2021</v>
      </c>
      <c r="E57" s="137"/>
      <c r="F57" s="137"/>
      <c r="G57" s="137">
        <f>'将来負担比率（分子）の構造'!J$51</f>
        <v>1893</v>
      </c>
      <c r="H57" s="137"/>
      <c r="I57" s="137"/>
      <c r="J57" s="137">
        <f>'将来負担比率（分子）の構造'!K$51</f>
        <v>2094</v>
      </c>
      <c r="K57" s="137"/>
      <c r="L57" s="137"/>
      <c r="M57" s="137">
        <f>'将来負担比率（分子）の構造'!L$51</f>
        <v>1620</v>
      </c>
      <c r="N57" s="137"/>
      <c r="O57" s="137"/>
      <c r="P57" s="137">
        <f>'将来負担比率（分子）の構造'!M$51</f>
        <v>1711</v>
      </c>
    </row>
    <row r="58" spans="1:16" x14ac:dyDescent="0.15">
      <c r="A58" s="137" t="s">
        <v>35</v>
      </c>
      <c r="B58" s="137"/>
      <c r="C58" s="137"/>
      <c r="D58" s="137">
        <f>'将来負担比率（分子）の構造'!I$50</f>
        <v>6225</v>
      </c>
      <c r="E58" s="137"/>
      <c r="F58" s="137"/>
      <c r="G58" s="137">
        <f>'将来負担比率（分子）の構造'!J$50</f>
        <v>7220</v>
      </c>
      <c r="H58" s="137"/>
      <c r="I58" s="137"/>
      <c r="J58" s="137">
        <f>'将来負担比率（分子）の構造'!K$50</f>
        <v>7200</v>
      </c>
      <c r="K58" s="137"/>
      <c r="L58" s="137"/>
      <c r="M58" s="137">
        <f>'将来負担比率（分子）の構造'!L$50</f>
        <v>8370</v>
      </c>
      <c r="N58" s="137"/>
      <c r="O58" s="137"/>
      <c r="P58" s="137">
        <f>'将来負担比率（分子）の構造'!M$50</f>
        <v>9217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f>'将来負担比率（分子）の構造'!M$46</f>
        <v>8</v>
      </c>
      <c r="O61" s="137"/>
      <c r="P61" s="137"/>
    </row>
    <row r="62" spans="1:16" x14ac:dyDescent="0.15">
      <c r="A62" s="137" t="s">
        <v>29</v>
      </c>
      <c r="B62" s="137">
        <f>'将来負担比率（分子）の構造'!I$45</f>
        <v>8677</v>
      </c>
      <c r="C62" s="137"/>
      <c r="D62" s="137"/>
      <c r="E62" s="137">
        <f>'将来負担比率（分子）の構造'!J$45</f>
        <v>8429</v>
      </c>
      <c r="F62" s="137"/>
      <c r="G62" s="137"/>
      <c r="H62" s="137">
        <f>'将来負担比率（分子）の構造'!K$45</f>
        <v>7480</v>
      </c>
      <c r="I62" s="137"/>
      <c r="J62" s="137"/>
      <c r="K62" s="137">
        <f>'将来負担比率（分子）の構造'!L$45</f>
        <v>6824</v>
      </c>
      <c r="L62" s="137"/>
      <c r="M62" s="137"/>
      <c r="N62" s="137">
        <f>'将来負担比率（分子）の構造'!M$45</f>
        <v>6510</v>
      </c>
      <c r="O62" s="137"/>
      <c r="P62" s="137"/>
    </row>
    <row r="63" spans="1:16" x14ac:dyDescent="0.15">
      <c r="A63" s="137" t="s">
        <v>28</v>
      </c>
      <c r="B63" s="137">
        <f>'将来負担比率（分子）の構造'!I$44</f>
        <v>953</v>
      </c>
      <c r="C63" s="137"/>
      <c r="D63" s="137"/>
      <c r="E63" s="137">
        <f>'将来負担比率（分子）の構造'!J$44</f>
        <v>707</v>
      </c>
      <c r="F63" s="137"/>
      <c r="G63" s="137"/>
      <c r="H63" s="137">
        <f>'将来負担比率（分子）の構造'!K$44</f>
        <v>487</v>
      </c>
      <c r="I63" s="137"/>
      <c r="J63" s="137"/>
      <c r="K63" s="137">
        <f>'将来負担比率（分子）の構造'!L$44</f>
        <v>261</v>
      </c>
      <c r="L63" s="137"/>
      <c r="M63" s="137"/>
      <c r="N63" s="137">
        <f>'将来負担比率（分子）の構造'!M$44</f>
        <v>238</v>
      </c>
      <c r="O63" s="137"/>
      <c r="P63" s="137"/>
    </row>
    <row r="64" spans="1:16" x14ac:dyDescent="0.15">
      <c r="A64" s="137" t="s">
        <v>27</v>
      </c>
      <c r="B64" s="137">
        <f>'将来負担比率（分子）の構造'!I$43</f>
        <v>39252</v>
      </c>
      <c r="C64" s="137"/>
      <c r="D64" s="137"/>
      <c r="E64" s="137">
        <f>'将来負担比率（分子）の構造'!J$43</f>
        <v>38625</v>
      </c>
      <c r="F64" s="137"/>
      <c r="G64" s="137"/>
      <c r="H64" s="137">
        <f>'将来負担比率（分子）の構造'!K$43</f>
        <v>38902</v>
      </c>
      <c r="I64" s="137"/>
      <c r="J64" s="137"/>
      <c r="K64" s="137">
        <f>'将来負担比率（分子）の構造'!L$43</f>
        <v>38075</v>
      </c>
      <c r="L64" s="137"/>
      <c r="M64" s="137"/>
      <c r="N64" s="137">
        <f>'将来負担比率（分子）の構造'!M$43</f>
        <v>36952</v>
      </c>
      <c r="O64" s="137"/>
      <c r="P64" s="137"/>
    </row>
    <row r="65" spans="1:16" x14ac:dyDescent="0.15">
      <c r="A65" s="137" t="s">
        <v>26</v>
      </c>
      <c r="B65" s="137">
        <f>'将来負担比率（分子）の構造'!I$42</f>
        <v>1050</v>
      </c>
      <c r="C65" s="137"/>
      <c r="D65" s="137"/>
      <c r="E65" s="137">
        <f>'将来負担比率（分子）の構造'!J$42</f>
        <v>882</v>
      </c>
      <c r="F65" s="137"/>
      <c r="G65" s="137"/>
      <c r="H65" s="137">
        <f>'将来負担比率（分子）の構造'!K$42</f>
        <v>64</v>
      </c>
      <c r="I65" s="137"/>
      <c r="J65" s="137"/>
      <c r="K65" s="137">
        <f>'将来負担比率（分子）の構造'!L$42</f>
        <v>44</v>
      </c>
      <c r="L65" s="137"/>
      <c r="M65" s="137"/>
      <c r="N65" s="137">
        <f>'将来負担比率（分子）の構造'!M$42</f>
        <v>33</v>
      </c>
      <c r="O65" s="137"/>
      <c r="P65" s="137"/>
    </row>
    <row r="66" spans="1:16" x14ac:dyDescent="0.15">
      <c r="A66" s="137" t="s">
        <v>25</v>
      </c>
      <c r="B66" s="137">
        <f>'将来負担比率（分子）の構造'!I$41</f>
        <v>71529</v>
      </c>
      <c r="C66" s="137"/>
      <c r="D66" s="137"/>
      <c r="E66" s="137">
        <f>'将来負担比率（分子）の構造'!J$41</f>
        <v>69334</v>
      </c>
      <c r="F66" s="137"/>
      <c r="G66" s="137"/>
      <c r="H66" s="137">
        <f>'将来負担比率（分子）の構造'!K$41</f>
        <v>70464</v>
      </c>
      <c r="I66" s="137"/>
      <c r="J66" s="137"/>
      <c r="K66" s="137">
        <f>'将来負担比率（分子）の構造'!L$41</f>
        <v>70124</v>
      </c>
      <c r="L66" s="137"/>
      <c r="M66" s="137"/>
      <c r="N66" s="137">
        <f>'将来負担比率（分子）の構造'!M$41</f>
        <v>69620</v>
      </c>
      <c r="O66" s="137"/>
      <c r="P66" s="137"/>
    </row>
    <row r="67" spans="1:16" x14ac:dyDescent="0.15">
      <c r="A67" s="137" t="s">
        <v>64</v>
      </c>
      <c r="B67" s="137" t="e">
        <f>NA()</f>
        <v>#N/A</v>
      </c>
      <c r="C67" s="137">
        <f>IF(ISNUMBER('将来負担比率（分子）の構造'!I$53), IF('将来負担比率（分子）の構造'!I$53 &lt; 0, 0, '将来負担比率（分子）の構造'!I$53), NA())</f>
        <v>36748</v>
      </c>
      <c r="D67" s="137" t="e">
        <f>NA()</f>
        <v>#N/A</v>
      </c>
      <c r="E67" s="137" t="e">
        <f>NA()</f>
        <v>#N/A</v>
      </c>
      <c r="F67" s="137">
        <f>IF(ISNUMBER('将来負担比率（分子）の構造'!J$53), IF('将来負担比率（分子）の構造'!J$53 &lt; 0, 0, '将来負担比率（分子）の構造'!J$53), NA())</f>
        <v>33361</v>
      </c>
      <c r="G67" s="137" t="e">
        <f>NA()</f>
        <v>#N/A</v>
      </c>
      <c r="H67" s="137" t="e">
        <f>NA()</f>
        <v>#N/A</v>
      </c>
      <c r="I67" s="137">
        <f>IF(ISNUMBER('将来負担比率（分子）の構造'!K$53), IF('将来負担比率（分子）の構造'!K$53 &lt; 0, 0, '将来負担比率（分子）の構造'!K$53), NA())</f>
        <v>30896</v>
      </c>
      <c r="J67" s="137" t="e">
        <f>NA()</f>
        <v>#N/A</v>
      </c>
      <c r="K67" s="137" t="e">
        <f>NA()</f>
        <v>#N/A</v>
      </c>
      <c r="L67" s="137">
        <f>IF(ISNUMBER('将来負担比率（分子）の構造'!L$53), IF('将来負担比率（分子）の構造'!L$53 &lt; 0, 0, '将来負担比率（分子）の構造'!L$53), NA())</f>
        <v>29001</v>
      </c>
      <c r="M67" s="137" t="e">
        <f>NA()</f>
        <v>#N/A</v>
      </c>
      <c r="N67" s="137" t="e">
        <f>NA()</f>
        <v>#N/A</v>
      </c>
      <c r="O67" s="137">
        <f>IF(ISNUMBER('将来負担比率（分子）の構造'!M$53), IF('将来負担比率（分子）の構造'!M$53 &lt; 0, 0, '将来負担比率（分子）の構造'!M$53), NA())</f>
        <v>27119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2018-10-18T07:01:50Z</cp:lastPrinted>
  <dcterms:created xsi:type="dcterms:W3CDTF">2018-01-24T03:45:33Z</dcterms:created>
  <dcterms:modified xsi:type="dcterms:W3CDTF">2018-12-20T00:35:39Z</dcterms:modified>
  <cp:category/>
</cp:coreProperties>
</file>