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00001423\Desktop\"/>
    </mc:Choice>
  </mc:AlternateContent>
  <bookViews>
    <workbookView xWindow="0" yWindow="0" windowWidth="20490" windowHeight="9075"/>
  </bookViews>
  <sheets>
    <sheet name="水道・下水道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E47" i="1" s="1"/>
  <c r="G46" i="1"/>
  <c r="J46" i="1" s="1"/>
  <c r="B46" i="1"/>
  <c r="E46" i="1" s="1"/>
  <c r="G45" i="1"/>
  <c r="J45" i="1" s="1"/>
  <c r="B45" i="1"/>
  <c r="E45" i="1" s="1"/>
  <c r="G44" i="1"/>
  <c r="J44" i="1" s="1"/>
  <c r="B44" i="1"/>
  <c r="E44" i="1" s="1"/>
  <c r="G43" i="1"/>
  <c r="J43" i="1" s="1"/>
  <c r="B43" i="1"/>
  <c r="E43" i="1" s="1"/>
  <c r="G42" i="1"/>
  <c r="J42" i="1" s="1"/>
  <c r="B42" i="1"/>
  <c r="E42" i="1" s="1"/>
  <c r="G41" i="1"/>
  <c r="J41" i="1" s="1"/>
  <c r="B41" i="1"/>
  <c r="E41" i="1" s="1"/>
  <c r="G40" i="1"/>
  <c r="J40" i="1" s="1"/>
  <c r="B40" i="1"/>
  <c r="E40" i="1" s="1"/>
  <c r="G39" i="1"/>
  <c r="J39" i="1" s="1"/>
  <c r="B39" i="1"/>
  <c r="E39" i="1" s="1"/>
  <c r="G38" i="1"/>
  <c r="J38" i="1" s="1"/>
  <c r="B38" i="1"/>
  <c r="E38" i="1" s="1"/>
  <c r="G37" i="1"/>
  <c r="J37" i="1" s="1"/>
  <c r="B37" i="1"/>
  <c r="E37" i="1" s="1"/>
  <c r="G36" i="1"/>
  <c r="J36" i="1" s="1"/>
  <c r="B36" i="1"/>
  <c r="E36" i="1" s="1"/>
  <c r="G35" i="1"/>
  <c r="J35" i="1" s="1"/>
  <c r="B35" i="1"/>
  <c r="E35" i="1" s="1"/>
  <c r="G34" i="1"/>
  <c r="J34" i="1" s="1"/>
  <c r="B34" i="1"/>
  <c r="E34" i="1" s="1"/>
  <c r="G33" i="1"/>
  <c r="J33" i="1" s="1"/>
  <c r="B33" i="1"/>
  <c r="E33" i="1" s="1"/>
  <c r="G32" i="1"/>
  <c r="J32" i="1" s="1"/>
  <c r="B32" i="1"/>
  <c r="E32" i="1" s="1"/>
  <c r="G31" i="1"/>
  <c r="J31" i="1" s="1"/>
  <c r="B31" i="1"/>
  <c r="E31" i="1" s="1"/>
  <c r="G30" i="1"/>
  <c r="J30" i="1" s="1"/>
  <c r="B30" i="1"/>
  <c r="E30" i="1" s="1"/>
  <c r="G29" i="1"/>
  <c r="J29" i="1" s="1"/>
  <c r="B29" i="1"/>
  <c r="E29" i="1" s="1"/>
  <c r="G28" i="1"/>
  <c r="J28" i="1" s="1"/>
  <c r="B28" i="1"/>
  <c r="E28" i="1" s="1"/>
  <c r="G27" i="1"/>
  <c r="J27" i="1" s="1"/>
  <c r="B27" i="1"/>
  <c r="E27" i="1" s="1"/>
  <c r="G26" i="1"/>
  <c r="J26" i="1" s="1"/>
  <c r="B26" i="1"/>
  <c r="E26" i="1" s="1"/>
  <c r="G25" i="1"/>
  <c r="J25" i="1" s="1"/>
  <c r="B25" i="1"/>
  <c r="E25" i="1" s="1"/>
  <c r="G24" i="1"/>
  <c r="J24" i="1" s="1"/>
  <c r="B24" i="1"/>
  <c r="E24" i="1" s="1"/>
  <c r="G23" i="1"/>
  <c r="J23" i="1" s="1"/>
  <c r="B23" i="1"/>
  <c r="E23" i="1" s="1"/>
  <c r="G22" i="1"/>
  <c r="J22" i="1" s="1"/>
  <c r="B22" i="1"/>
  <c r="E22" i="1" s="1"/>
  <c r="G21" i="1"/>
  <c r="J21" i="1" s="1"/>
  <c r="B21" i="1"/>
  <c r="E21" i="1" s="1"/>
  <c r="G20" i="1"/>
  <c r="J20" i="1" s="1"/>
  <c r="B20" i="1"/>
  <c r="E20" i="1" s="1"/>
  <c r="G19" i="1"/>
  <c r="J19" i="1" s="1"/>
  <c r="B19" i="1"/>
  <c r="E19" i="1" s="1"/>
  <c r="G18" i="1"/>
  <c r="J18" i="1" s="1"/>
  <c r="B18" i="1"/>
  <c r="E18" i="1" s="1"/>
  <c r="G17" i="1"/>
  <c r="J17" i="1" s="1"/>
  <c r="E17" i="1"/>
  <c r="D17" i="1"/>
  <c r="C17" i="1"/>
  <c r="B17" i="1"/>
  <c r="G16" i="1"/>
  <c r="J16" i="1" s="1"/>
  <c r="E16" i="1"/>
  <c r="D16" i="1"/>
  <c r="C16" i="1"/>
  <c r="B16" i="1"/>
  <c r="G15" i="1"/>
  <c r="J15" i="1" s="1"/>
  <c r="E15" i="1"/>
  <c r="D15" i="1"/>
  <c r="C15" i="1"/>
  <c r="B15" i="1"/>
  <c r="G14" i="1"/>
  <c r="J14" i="1" s="1"/>
  <c r="E14" i="1"/>
  <c r="D14" i="1"/>
  <c r="C14" i="1"/>
  <c r="B14" i="1"/>
  <c r="G13" i="1"/>
  <c r="J13" i="1" s="1"/>
  <c r="E13" i="1"/>
  <c r="D13" i="1"/>
  <c r="C13" i="1"/>
  <c r="B13" i="1"/>
  <c r="G12" i="1"/>
  <c r="J12" i="1" s="1"/>
  <c r="E12" i="1"/>
  <c r="D12" i="1"/>
  <c r="C12" i="1"/>
  <c r="B12" i="1"/>
  <c r="G11" i="1"/>
  <c r="J11" i="1" s="1"/>
  <c r="E11" i="1"/>
  <c r="D11" i="1"/>
  <c r="C11" i="1"/>
  <c r="B11" i="1"/>
  <c r="G10" i="1"/>
  <c r="J10" i="1" s="1"/>
  <c r="E10" i="1"/>
  <c r="D10" i="1"/>
  <c r="C10" i="1"/>
  <c r="B10" i="1"/>
  <c r="G9" i="1"/>
  <c r="J9" i="1" s="1"/>
  <c r="E9" i="1"/>
  <c r="D9" i="1"/>
  <c r="C9" i="1"/>
  <c r="B9" i="1"/>
  <c r="G8" i="1"/>
  <c r="J8" i="1" s="1"/>
  <c r="E8" i="1"/>
  <c r="D8" i="1"/>
  <c r="C8" i="1"/>
  <c r="B8" i="1"/>
  <c r="G7" i="1"/>
  <c r="J7" i="1" s="1"/>
  <c r="B7" i="1"/>
  <c r="H7" i="1" l="1"/>
  <c r="H8" i="1"/>
  <c r="H9" i="1"/>
  <c r="H10" i="1"/>
  <c r="H11" i="1"/>
  <c r="H12" i="1"/>
  <c r="H13" i="1"/>
  <c r="H14" i="1"/>
  <c r="H15" i="1"/>
  <c r="H16" i="1"/>
  <c r="H17" i="1"/>
  <c r="C18" i="1"/>
  <c r="H18" i="1"/>
  <c r="C19" i="1"/>
  <c r="H19" i="1"/>
  <c r="C20" i="1"/>
  <c r="H20" i="1"/>
  <c r="C21" i="1"/>
  <c r="H21" i="1"/>
  <c r="C22" i="1"/>
  <c r="H22" i="1"/>
  <c r="C23" i="1"/>
  <c r="H23" i="1"/>
  <c r="C24" i="1"/>
  <c r="H24" i="1"/>
  <c r="C25" i="1"/>
  <c r="H25" i="1"/>
  <c r="C26" i="1"/>
  <c r="H26" i="1"/>
  <c r="C27" i="1"/>
  <c r="H27" i="1"/>
  <c r="C28" i="1"/>
  <c r="H28" i="1"/>
  <c r="C29" i="1"/>
  <c r="H29" i="1"/>
  <c r="C30" i="1"/>
  <c r="H30" i="1"/>
  <c r="C31" i="1"/>
  <c r="H31" i="1"/>
  <c r="C32" i="1"/>
  <c r="H32" i="1"/>
  <c r="C33" i="1"/>
  <c r="H33" i="1"/>
  <c r="C34" i="1"/>
  <c r="H34" i="1"/>
  <c r="C35" i="1"/>
  <c r="H35" i="1"/>
  <c r="C36" i="1"/>
  <c r="H36" i="1"/>
  <c r="C37" i="1"/>
  <c r="H37" i="1"/>
  <c r="C38" i="1"/>
  <c r="H38" i="1"/>
  <c r="C39" i="1"/>
  <c r="H39" i="1"/>
  <c r="C40" i="1"/>
  <c r="H40" i="1"/>
  <c r="C41" i="1"/>
  <c r="H41" i="1"/>
  <c r="C42" i="1"/>
  <c r="H42" i="1"/>
  <c r="C43" i="1"/>
  <c r="H43" i="1"/>
  <c r="C44" i="1"/>
  <c r="H44" i="1"/>
  <c r="C45" i="1"/>
  <c r="H45" i="1"/>
  <c r="C46" i="1"/>
  <c r="H46" i="1"/>
  <c r="C47" i="1"/>
  <c r="I7" i="1"/>
  <c r="I8" i="1"/>
  <c r="I9" i="1"/>
  <c r="I10" i="1"/>
  <c r="I11" i="1"/>
  <c r="I12" i="1"/>
  <c r="I13" i="1"/>
  <c r="I14" i="1"/>
  <c r="I15" i="1"/>
  <c r="I16" i="1"/>
  <c r="I17" i="1"/>
  <c r="D18" i="1"/>
  <c r="I18" i="1"/>
  <c r="D19" i="1"/>
  <c r="I19" i="1"/>
  <c r="D20" i="1"/>
  <c r="I20" i="1"/>
  <c r="D21" i="1"/>
  <c r="I21" i="1"/>
  <c r="D22" i="1"/>
  <c r="I22" i="1"/>
  <c r="D23" i="1"/>
  <c r="I23" i="1"/>
  <c r="D24" i="1"/>
  <c r="I24" i="1"/>
  <c r="D25" i="1"/>
  <c r="I25" i="1"/>
  <c r="D26" i="1"/>
  <c r="I26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D38" i="1"/>
  <c r="I38" i="1"/>
  <c r="D39" i="1"/>
  <c r="I39" i="1"/>
  <c r="D40" i="1"/>
  <c r="I40" i="1"/>
  <c r="D41" i="1"/>
  <c r="I41" i="1"/>
  <c r="D42" i="1"/>
  <c r="I42" i="1"/>
  <c r="D43" i="1"/>
  <c r="I43" i="1"/>
  <c r="D44" i="1"/>
  <c r="I44" i="1"/>
  <c r="D45" i="1"/>
  <c r="I45" i="1"/>
  <c r="D46" i="1"/>
  <c r="I46" i="1"/>
  <c r="D47" i="1"/>
</calcChain>
</file>

<file path=xl/sharedStrings.xml><?xml version="1.0" encoding="utf-8"?>
<sst xmlns="http://schemas.openxmlformats.org/spreadsheetml/2006/main" count="13" uniqueCount="8">
  <si>
    <t>水道料金・下水道使用料　早見表</t>
    <rPh sb="0" eb="2">
      <t>スイドウ</t>
    </rPh>
    <rPh sb="2" eb="4">
      <t>リョウキン</t>
    </rPh>
    <rPh sb="5" eb="8">
      <t>ゲスイドウ</t>
    </rPh>
    <rPh sb="8" eb="11">
      <t>シヨウリョウ</t>
    </rPh>
    <rPh sb="12" eb="15">
      <t>ハヤミヒョウ</t>
    </rPh>
    <phoneticPr fontId="3"/>
  </si>
  <si>
    <t>水量
（㎥）</t>
    <rPh sb="0" eb="2">
      <t>スイリョウ</t>
    </rPh>
    <phoneticPr fontId="3"/>
  </si>
  <si>
    <t>水道料金</t>
    <rPh sb="0" eb="2">
      <t>スイドウ</t>
    </rPh>
    <rPh sb="2" eb="4">
      <t>リョウキン</t>
    </rPh>
    <phoneticPr fontId="3"/>
  </si>
  <si>
    <t>下水道
使用料</t>
    <rPh sb="0" eb="3">
      <t>ゲスイドウ</t>
    </rPh>
    <rPh sb="4" eb="7">
      <t>シヨウリョウ</t>
    </rPh>
    <phoneticPr fontId="3"/>
  </si>
  <si>
    <t>口径13mm</t>
    <rPh sb="0" eb="2">
      <t>コウケイ</t>
    </rPh>
    <phoneticPr fontId="3"/>
  </si>
  <si>
    <t>口径20mm</t>
    <rPh sb="0" eb="2">
      <t>コウケイ</t>
    </rPh>
    <phoneticPr fontId="3"/>
  </si>
  <si>
    <t>（単位：円）</t>
    <rPh sb="1" eb="3">
      <t>タンイ</t>
    </rPh>
    <rPh sb="4" eb="5">
      <t>エン</t>
    </rPh>
    <phoneticPr fontId="3"/>
  </si>
  <si>
    <t>※その他の料金は当ホームページの料金表を参照してください</t>
    <rPh sb="3" eb="4">
      <t>タ</t>
    </rPh>
    <rPh sb="5" eb="7">
      <t>リョウキン</t>
    </rPh>
    <rPh sb="8" eb="9">
      <t>トウ</t>
    </rPh>
    <rPh sb="16" eb="19">
      <t>リョウキンヒョウ</t>
    </rPh>
    <rPh sb="20" eb="22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</si>
</sst>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>
      <alignment vertical="center"/>
    </xf>
    <xf numFmtId="0" fontId="5" fillId="0" borderId="6" xfId="0" applyFont="1" applyBorder="1">
      <alignment vertical="center"/>
    </xf>
    <xf numFmtId="38" fontId="5" fillId="0" borderId="8" xfId="1" applyFont="1" applyBorder="1">
      <alignment vertical="center"/>
    </xf>
    <xf numFmtId="0" fontId="5" fillId="2" borderId="9" xfId="0" applyFont="1" applyFill="1" applyBorder="1">
      <alignment vertical="center"/>
    </xf>
    <xf numFmtId="0" fontId="5" fillId="0" borderId="10" xfId="0" applyFont="1" applyBorder="1" applyAlignment="1">
      <alignment horizontal="center"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10" xfId="0" applyFont="1" applyBorder="1">
      <alignment vertical="center"/>
    </xf>
    <xf numFmtId="38" fontId="5" fillId="0" borderId="13" xfId="1" applyFont="1" applyBorder="1">
      <alignment vertical="center"/>
    </xf>
    <xf numFmtId="38" fontId="5" fillId="0" borderId="9" xfId="1" applyFont="1" applyBorder="1">
      <alignment vertical="center"/>
    </xf>
    <xf numFmtId="0" fontId="5" fillId="2" borderId="14" xfId="0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16" xfId="1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Fill="1" applyBorder="1">
      <alignment vertical="center"/>
    </xf>
    <xf numFmtId="38" fontId="5" fillId="0" borderId="21" xfId="1" applyFont="1" applyFill="1" applyBorder="1">
      <alignment vertical="center"/>
    </xf>
    <xf numFmtId="38" fontId="5" fillId="0" borderId="17" xfId="1" applyFont="1" applyFill="1" applyBorder="1">
      <alignment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>
      <alignment vertical="center"/>
    </xf>
    <xf numFmtId="0" fontId="5" fillId="2" borderId="25" xfId="0" applyFont="1" applyFill="1" applyBorder="1">
      <alignment vertical="center"/>
    </xf>
    <xf numFmtId="38" fontId="5" fillId="0" borderId="26" xfId="1" applyFont="1" applyBorder="1">
      <alignment vertical="center"/>
    </xf>
    <xf numFmtId="0" fontId="5" fillId="0" borderId="27" xfId="0" applyFont="1" applyFill="1" applyBorder="1">
      <alignment vertical="center"/>
    </xf>
    <xf numFmtId="0" fontId="5" fillId="2" borderId="28" xfId="0" applyFont="1" applyFill="1" applyBorder="1">
      <alignment vertical="center"/>
    </xf>
    <xf numFmtId="38" fontId="5" fillId="0" borderId="25" xfId="1" applyFont="1" applyBorder="1">
      <alignment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K53" sqref="K53"/>
    </sheetView>
  </sheetViews>
  <sheetFormatPr defaultRowHeight="13.5" x14ac:dyDescent="0.15"/>
  <cols>
    <col min="1" max="1" width="10.625" customWidth="1"/>
    <col min="2" max="2" width="10.625" hidden="1" customWidth="1"/>
    <col min="3" max="6" width="10.625" customWidth="1"/>
    <col min="7" max="7" width="10.625" hidden="1" customWidth="1"/>
    <col min="8" max="10" width="10.625" customWidth="1"/>
  </cols>
  <sheetData>
    <row r="1" spans="1:10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s="1" customFormat="1" ht="15.95" customHeight="1" thickBot="1" x14ac:dyDescent="0.2">
      <c r="I4" s="41" t="s">
        <v>6</v>
      </c>
      <c r="J4" s="41"/>
    </row>
    <row r="5" spans="1:10" s="1" customFormat="1" ht="17.45" customHeight="1" x14ac:dyDescent="0.15">
      <c r="A5" s="19" t="s">
        <v>1</v>
      </c>
      <c r="B5" s="2"/>
      <c r="C5" s="20" t="s">
        <v>2</v>
      </c>
      <c r="D5" s="21"/>
      <c r="E5" s="23" t="s">
        <v>3</v>
      </c>
      <c r="F5" s="27" t="s">
        <v>1</v>
      </c>
      <c r="G5" s="2"/>
      <c r="H5" s="20" t="s">
        <v>2</v>
      </c>
      <c r="I5" s="21"/>
      <c r="J5" s="22" t="s">
        <v>3</v>
      </c>
    </row>
    <row r="6" spans="1:10" s="1" customFormat="1" ht="17.45" customHeight="1" thickBot="1" x14ac:dyDescent="0.2">
      <c r="A6" s="34"/>
      <c r="B6" s="35"/>
      <c r="C6" s="36" t="s">
        <v>4</v>
      </c>
      <c r="D6" s="37" t="s">
        <v>5</v>
      </c>
      <c r="E6" s="38"/>
      <c r="F6" s="39"/>
      <c r="G6" s="35"/>
      <c r="H6" s="36" t="s">
        <v>4</v>
      </c>
      <c r="I6" s="37" t="s">
        <v>5</v>
      </c>
      <c r="J6" s="40"/>
    </row>
    <row r="7" spans="1:10" s="1" customFormat="1" ht="17.45" customHeight="1" thickTop="1" x14ac:dyDescent="0.15">
      <c r="A7" s="29">
        <v>0</v>
      </c>
      <c r="B7" s="3">
        <f>A7-10</f>
        <v>-10</v>
      </c>
      <c r="C7" s="4">
        <v>880</v>
      </c>
      <c r="D7" s="30">
        <v>990</v>
      </c>
      <c r="E7" s="31">
        <v>523</v>
      </c>
      <c r="F7" s="32">
        <v>41</v>
      </c>
      <c r="G7" s="5">
        <f>F7-20</f>
        <v>21</v>
      </c>
      <c r="H7" s="4">
        <f>(G7*176)+1430+1650+880</f>
        <v>7656</v>
      </c>
      <c r="I7" s="6">
        <f>(G7*176)+1430+1650+990</f>
        <v>7766</v>
      </c>
      <c r="J7" s="33">
        <f>(G7*177)+1250+1560+523</f>
        <v>7050</v>
      </c>
    </row>
    <row r="8" spans="1:10" s="1" customFormat="1" ht="17.45" customHeight="1" x14ac:dyDescent="0.15">
      <c r="A8" s="7">
        <v>1</v>
      </c>
      <c r="B8" s="8">
        <f t="shared" ref="B8:B27" si="0">A8-10</f>
        <v>-9</v>
      </c>
      <c r="C8" s="9">
        <f t="shared" ref="C8:C17" si="1">(A8*143)+880</f>
        <v>1023</v>
      </c>
      <c r="D8" s="10">
        <f>(A8*143)+990</f>
        <v>1133</v>
      </c>
      <c r="E8" s="24">
        <f>(A8*125)+523</f>
        <v>648</v>
      </c>
      <c r="F8" s="28">
        <v>42</v>
      </c>
      <c r="G8" s="11">
        <f t="shared" ref="G8:G16" si="2">F8-20</f>
        <v>22</v>
      </c>
      <c r="H8" s="9">
        <f t="shared" ref="H8:H16" si="3">(G8*176)+1430+1650+880</f>
        <v>7832</v>
      </c>
      <c r="I8" s="12">
        <f t="shared" ref="I8:I16" si="4">(G8*176)+1430+1650+990</f>
        <v>7942</v>
      </c>
      <c r="J8" s="13">
        <f t="shared" ref="J8:J16" si="5">(G8*177)+1250+1560+523</f>
        <v>7227</v>
      </c>
    </row>
    <row r="9" spans="1:10" s="1" customFormat="1" ht="17.45" customHeight="1" x14ac:dyDescent="0.15">
      <c r="A9" s="7">
        <v>2</v>
      </c>
      <c r="B9" s="8">
        <f t="shared" si="0"/>
        <v>-8</v>
      </c>
      <c r="C9" s="9">
        <f t="shared" si="1"/>
        <v>1166</v>
      </c>
      <c r="D9" s="10">
        <f t="shared" ref="D9:D17" si="6">(A9*143)+990</f>
        <v>1276</v>
      </c>
      <c r="E9" s="25">
        <f t="shared" ref="E9:E17" si="7">(A9*125)+523</f>
        <v>773</v>
      </c>
      <c r="F9" s="28">
        <v>43</v>
      </c>
      <c r="G9" s="11">
        <f t="shared" si="2"/>
        <v>23</v>
      </c>
      <c r="H9" s="9">
        <f t="shared" si="3"/>
        <v>8008</v>
      </c>
      <c r="I9" s="12">
        <f t="shared" si="4"/>
        <v>8118</v>
      </c>
      <c r="J9" s="13">
        <f t="shared" si="5"/>
        <v>7404</v>
      </c>
    </row>
    <row r="10" spans="1:10" s="1" customFormat="1" ht="17.45" customHeight="1" x14ac:dyDescent="0.15">
      <c r="A10" s="7">
        <v>3</v>
      </c>
      <c r="B10" s="8">
        <f t="shared" si="0"/>
        <v>-7</v>
      </c>
      <c r="C10" s="9">
        <f t="shared" si="1"/>
        <v>1309</v>
      </c>
      <c r="D10" s="10">
        <f t="shared" si="6"/>
        <v>1419</v>
      </c>
      <c r="E10" s="25">
        <f t="shared" si="7"/>
        <v>898</v>
      </c>
      <c r="F10" s="28">
        <v>44</v>
      </c>
      <c r="G10" s="11">
        <f t="shared" si="2"/>
        <v>24</v>
      </c>
      <c r="H10" s="9">
        <f t="shared" si="3"/>
        <v>8184</v>
      </c>
      <c r="I10" s="12">
        <f t="shared" si="4"/>
        <v>8294</v>
      </c>
      <c r="J10" s="13">
        <f t="shared" si="5"/>
        <v>7581</v>
      </c>
    </row>
    <row r="11" spans="1:10" s="1" customFormat="1" ht="17.45" customHeight="1" x14ac:dyDescent="0.15">
      <c r="A11" s="7">
        <v>4</v>
      </c>
      <c r="B11" s="8">
        <f t="shared" si="0"/>
        <v>-6</v>
      </c>
      <c r="C11" s="9">
        <f t="shared" si="1"/>
        <v>1452</v>
      </c>
      <c r="D11" s="10">
        <f t="shared" si="6"/>
        <v>1562</v>
      </c>
      <c r="E11" s="25">
        <f t="shared" si="7"/>
        <v>1023</v>
      </c>
      <c r="F11" s="28">
        <v>45</v>
      </c>
      <c r="G11" s="11">
        <f t="shared" si="2"/>
        <v>25</v>
      </c>
      <c r="H11" s="9">
        <f t="shared" si="3"/>
        <v>8360</v>
      </c>
      <c r="I11" s="12">
        <f t="shared" si="4"/>
        <v>8470</v>
      </c>
      <c r="J11" s="13">
        <f t="shared" si="5"/>
        <v>7758</v>
      </c>
    </row>
    <row r="12" spans="1:10" s="1" customFormat="1" ht="17.45" customHeight="1" x14ac:dyDescent="0.15">
      <c r="A12" s="7">
        <v>5</v>
      </c>
      <c r="B12" s="8">
        <f t="shared" si="0"/>
        <v>-5</v>
      </c>
      <c r="C12" s="9">
        <f t="shared" si="1"/>
        <v>1595</v>
      </c>
      <c r="D12" s="10">
        <f t="shared" si="6"/>
        <v>1705</v>
      </c>
      <c r="E12" s="25">
        <f t="shared" si="7"/>
        <v>1148</v>
      </c>
      <c r="F12" s="28">
        <v>46</v>
      </c>
      <c r="G12" s="11">
        <f t="shared" si="2"/>
        <v>26</v>
      </c>
      <c r="H12" s="9">
        <f t="shared" si="3"/>
        <v>8536</v>
      </c>
      <c r="I12" s="12">
        <f t="shared" si="4"/>
        <v>8646</v>
      </c>
      <c r="J12" s="13">
        <f t="shared" si="5"/>
        <v>7935</v>
      </c>
    </row>
    <row r="13" spans="1:10" s="1" customFormat="1" ht="17.45" customHeight="1" x14ac:dyDescent="0.15">
      <c r="A13" s="7">
        <v>6</v>
      </c>
      <c r="B13" s="8">
        <f t="shared" si="0"/>
        <v>-4</v>
      </c>
      <c r="C13" s="9">
        <f t="shared" si="1"/>
        <v>1738</v>
      </c>
      <c r="D13" s="10">
        <f t="shared" si="6"/>
        <v>1848</v>
      </c>
      <c r="E13" s="25">
        <f t="shared" si="7"/>
        <v>1273</v>
      </c>
      <c r="F13" s="28">
        <v>47</v>
      </c>
      <c r="G13" s="11">
        <f t="shared" si="2"/>
        <v>27</v>
      </c>
      <c r="H13" s="9">
        <f t="shared" si="3"/>
        <v>8712</v>
      </c>
      <c r="I13" s="12">
        <f t="shared" si="4"/>
        <v>8822</v>
      </c>
      <c r="J13" s="13">
        <f t="shared" si="5"/>
        <v>8112</v>
      </c>
    </row>
    <row r="14" spans="1:10" s="1" customFormat="1" ht="17.45" customHeight="1" x14ac:dyDescent="0.15">
      <c r="A14" s="7">
        <v>7</v>
      </c>
      <c r="B14" s="8">
        <f t="shared" si="0"/>
        <v>-3</v>
      </c>
      <c r="C14" s="9">
        <f t="shared" si="1"/>
        <v>1881</v>
      </c>
      <c r="D14" s="10">
        <f t="shared" si="6"/>
        <v>1991</v>
      </c>
      <c r="E14" s="25">
        <f t="shared" si="7"/>
        <v>1398</v>
      </c>
      <c r="F14" s="28">
        <v>48</v>
      </c>
      <c r="G14" s="11">
        <f t="shared" si="2"/>
        <v>28</v>
      </c>
      <c r="H14" s="9">
        <f t="shared" si="3"/>
        <v>8888</v>
      </c>
      <c r="I14" s="12">
        <f t="shared" si="4"/>
        <v>8998</v>
      </c>
      <c r="J14" s="13">
        <f t="shared" si="5"/>
        <v>8289</v>
      </c>
    </row>
    <row r="15" spans="1:10" s="1" customFormat="1" ht="17.45" customHeight="1" x14ac:dyDescent="0.15">
      <c r="A15" s="7">
        <v>8</v>
      </c>
      <c r="B15" s="8">
        <f t="shared" si="0"/>
        <v>-2</v>
      </c>
      <c r="C15" s="9">
        <f t="shared" si="1"/>
        <v>2024</v>
      </c>
      <c r="D15" s="10">
        <f t="shared" si="6"/>
        <v>2134</v>
      </c>
      <c r="E15" s="25">
        <f t="shared" si="7"/>
        <v>1523</v>
      </c>
      <c r="F15" s="28">
        <v>49</v>
      </c>
      <c r="G15" s="11">
        <f t="shared" si="2"/>
        <v>29</v>
      </c>
      <c r="H15" s="9">
        <f t="shared" si="3"/>
        <v>9064</v>
      </c>
      <c r="I15" s="12">
        <f t="shared" si="4"/>
        <v>9174</v>
      </c>
      <c r="J15" s="13">
        <f t="shared" si="5"/>
        <v>8466</v>
      </c>
    </row>
    <row r="16" spans="1:10" s="1" customFormat="1" ht="17.25" customHeight="1" x14ac:dyDescent="0.15">
      <c r="A16" s="7">
        <v>9</v>
      </c>
      <c r="B16" s="8">
        <f t="shared" si="0"/>
        <v>-1</v>
      </c>
      <c r="C16" s="9">
        <f t="shared" si="1"/>
        <v>2167</v>
      </c>
      <c r="D16" s="10">
        <f t="shared" si="6"/>
        <v>2277</v>
      </c>
      <c r="E16" s="25">
        <f t="shared" si="7"/>
        <v>1648</v>
      </c>
      <c r="F16" s="28">
        <v>50</v>
      </c>
      <c r="G16" s="11">
        <f t="shared" si="2"/>
        <v>30</v>
      </c>
      <c r="H16" s="9">
        <f t="shared" si="3"/>
        <v>9240</v>
      </c>
      <c r="I16" s="12">
        <f t="shared" si="4"/>
        <v>9350</v>
      </c>
      <c r="J16" s="13">
        <f t="shared" si="5"/>
        <v>8643</v>
      </c>
    </row>
    <row r="17" spans="1:10" s="1" customFormat="1" ht="17.45" customHeight="1" x14ac:dyDescent="0.15">
      <c r="A17" s="7">
        <v>10</v>
      </c>
      <c r="B17" s="8">
        <f t="shared" si="0"/>
        <v>0</v>
      </c>
      <c r="C17" s="9">
        <f t="shared" si="1"/>
        <v>2310</v>
      </c>
      <c r="D17" s="10">
        <f t="shared" si="6"/>
        <v>2420</v>
      </c>
      <c r="E17" s="25">
        <f t="shared" si="7"/>
        <v>1773</v>
      </c>
      <c r="F17" s="28">
        <v>51</v>
      </c>
      <c r="G17" s="11">
        <f>F17-50</f>
        <v>1</v>
      </c>
      <c r="H17" s="9">
        <f>(G17*187)+1430+1650+5280+880</f>
        <v>9427</v>
      </c>
      <c r="I17" s="12">
        <f>(G17*187)+1430+1650+5280+990</f>
        <v>9537</v>
      </c>
      <c r="J17" s="13">
        <f>(G17*198)+1250+1560+5310+523</f>
        <v>8841</v>
      </c>
    </row>
    <row r="18" spans="1:10" s="1" customFormat="1" ht="17.45" customHeight="1" x14ac:dyDescent="0.15">
      <c r="A18" s="7">
        <v>11</v>
      </c>
      <c r="B18" s="8">
        <f>A18-10</f>
        <v>1</v>
      </c>
      <c r="C18" s="9">
        <f>(B18*165)+1430+880</f>
        <v>2475</v>
      </c>
      <c r="D18" s="10">
        <f>(B18*165)+1430+990</f>
        <v>2585</v>
      </c>
      <c r="E18" s="25">
        <f>(B18*156)+1250+523</f>
        <v>1929</v>
      </c>
      <c r="F18" s="28">
        <v>52</v>
      </c>
      <c r="G18" s="11">
        <f t="shared" ref="G18:G47" si="8">F18-50</f>
        <v>2</v>
      </c>
      <c r="H18" s="9">
        <f t="shared" ref="H18:H47" si="9">(G18*187)+1430+1650+5280+880</f>
        <v>9614</v>
      </c>
      <c r="I18" s="12">
        <f t="shared" ref="I18:I47" si="10">(G18*187)+1430+1650+5280+990</f>
        <v>9724</v>
      </c>
      <c r="J18" s="13">
        <f t="shared" ref="J18:J47" si="11">(G18*198)+1250+1560+5310+523</f>
        <v>9039</v>
      </c>
    </row>
    <row r="19" spans="1:10" s="1" customFormat="1" ht="17.45" customHeight="1" x14ac:dyDescent="0.15">
      <c r="A19" s="7">
        <v>12</v>
      </c>
      <c r="B19" s="8">
        <f t="shared" si="0"/>
        <v>2</v>
      </c>
      <c r="C19" s="9">
        <f>(B19*165)+1430+880</f>
        <v>2640</v>
      </c>
      <c r="D19" s="10">
        <f t="shared" ref="D19:D27" si="12">(B19*165)+1430+990</f>
        <v>2750</v>
      </c>
      <c r="E19" s="25">
        <f t="shared" ref="E19:E27" si="13">(B19*156)+1250+523</f>
        <v>2085</v>
      </c>
      <c r="F19" s="28">
        <v>53</v>
      </c>
      <c r="G19" s="11">
        <f t="shared" si="8"/>
        <v>3</v>
      </c>
      <c r="H19" s="9">
        <f t="shared" si="9"/>
        <v>9801</v>
      </c>
      <c r="I19" s="12">
        <f t="shared" si="10"/>
        <v>9911</v>
      </c>
      <c r="J19" s="13">
        <f t="shared" si="11"/>
        <v>9237</v>
      </c>
    </row>
    <row r="20" spans="1:10" s="1" customFormat="1" ht="17.45" customHeight="1" x14ac:dyDescent="0.15">
      <c r="A20" s="7">
        <v>13</v>
      </c>
      <c r="B20" s="8">
        <f t="shared" si="0"/>
        <v>3</v>
      </c>
      <c r="C20" s="9">
        <f t="shared" ref="C20:C27" si="14">(B20*165)+1430+880</f>
        <v>2805</v>
      </c>
      <c r="D20" s="10">
        <f t="shared" si="12"/>
        <v>2915</v>
      </c>
      <c r="E20" s="25">
        <f t="shared" si="13"/>
        <v>2241</v>
      </c>
      <c r="F20" s="28">
        <v>54</v>
      </c>
      <c r="G20" s="11">
        <f t="shared" si="8"/>
        <v>4</v>
      </c>
      <c r="H20" s="9">
        <f t="shared" si="9"/>
        <v>9988</v>
      </c>
      <c r="I20" s="12">
        <f t="shared" si="10"/>
        <v>10098</v>
      </c>
      <c r="J20" s="13">
        <f t="shared" si="11"/>
        <v>9435</v>
      </c>
    </row>
    <row r="21" spans="1:10" s="1" customFormat="1" ht="17.45" customHeight="1" x14ac:dyDescent="0.15">
      <c r="A21" s="7">
        <v>14</v>
      </c>
      <c r="B21" s="8">
        <f t="shared" si="0"/>
        <v>4</v>
      </c>
      <c r="C21" s="9">
        <f t="shared" si="14"/>
        <v>2970</v>
      </c>
      <c r="D21" s="10">
        <f t="shared" si="12"/>
        <v>3080</v>
      </c>
      <c r="E21" s="25">
        <f t="shared" si="13"/>
        <v>2397</v>
      </c>
      <c r="F21" s="28">
        <v>55</v>
      </c>
      <c r="G21" s="11">
        <f t="shared" si="8"/>
        <v>5</v>
      </c>
      <c r="H21" s="9">
        <f t="shared" si="9"/>
        <v>10175</v>
      </c>
      <c r="I21" s="12">
        <f t="shared" si="10"/>
        <v>10285</v>
      </c>
      <c r="J21" s="13">
        <f t="shared" si="11"/>
        <v>9633</v>
      </c>
    </row>
    <row r="22" spans="1:10" s="1" customFormat="1" ht="17.45" customHeight="1" x14ac:dyDescent="0.15">
      <c r="A22" s="7">
        <v>15</v>
      </c>
      <c r="B22" s="8">
        <f t="shared" si="0"/>
        <v>5</v>
      </c>
      <c r="C22" s="9">
        <f t="shared" si="14"/>
        <v>3135</v>
      </c>
      <c r="D22" s="10">
        <f t="shared" si="12"/>
        <v>3245</v>
      </c>
      <c r="E22" s="25">
        <f t="shared" si="13"/>
        <v>2553</v>
      </c>
      <c r="F22" s="28">
        <v>56</v>
      </c>
      <c r="G22" s="11">
        <f t="shared" si="8"/>
        <v>6</v>
      </c>
      <c r="H22" s="9">
        <f t="shared" si="9"/>
        <v>10362</v>
      </c>
      <c r="I22" s="12">
        <f t="shared" si="10"/>
        <v>10472</v>
      </c>
      <c r="J22" s="13">
        <f t="shared" si="11"/>
        <v>9831</v>
      </c>
    </row>
    <row r="23" spans="1:10" s="1" customFormat="1" ht="17.45" customHeight="1" x14ac:dyDescent="0.15">
      <c r="A23" s="7">
        <v>16</v>
      </c>
      <c r="B23" s="8">
        <f t="shared" si="0"/>
        <v>6</v>
      </c>
      <c r="C23" s="9">
        <f t="shared" si="14"/>
        <v>3300</v>
      </c>
      <c r="D23" s="10">
        <f t="shared" si="12"/>
        <v>3410</v>
      </c>
      <c r="E23" s="25">
        <f t="shared" si="13"/>
        <v>2709</v>
      </c>
      <c r="F23" s="28">
        <v>57</v>
      </c>
      <c r="G23" s="11">
        <f t="shared" si="8"/>
        <v>7</v>
      </c>
      <c r="H23" s="9">
        <f t="shared" si="9"/>
        <v>10549</v>
      </c>
      <c r="I23" s="12">
        <f t="shared" si="10"/>
        <v>10659</v>
      </c>
      <c r="J23" s="13">
        <f t="shared" si="11"/>
        <v>10029</v>
      </c>
    </row>
    <row r="24" spans="1:10" s="1" customFormat="1" ht="17.45" customHeight="1" x14ac:dyDescent="0.15">
      <c r="A24" s="7">
        <v>17</v>
      </c>
      <c r="B24" s="8">
        <f t="shared" si="0"/>
        <v>7</v>
      </c>
      <c r="C24" s="9">
        <f t="shared" si="14"/>
        <v>3465</v>
      </c>
      <c r="D24" s="10">
        <f t="shared" si="12"/>
        <v>3575</v>
      </c>
      <c r="E24" s="25">
        <f t="shared" si="13"/>
        <v>2865</v>
      </c>
      <c r="F24" s="28">
        <v>58</v>
      </c>
      <c r="G24" s="11">
        <f t="shared" si="8"/>
        <v>8</v>
      </c>
      <c r="H24" s="9">
        <f t="shared" si="9"/>
        <v>10736</v>
      </c>
      <c r="I24" s="12">
        <f t="shared" si="10"/>
        <v>10846</v>
      </c>
      <c r="J24" s="13">
        <f t="shared" si="11"/>
        <v>10227</v>
      </c>
    </row>
    <row r="25" spans="1:10" s="1" customFormat="1" ht="17.45" customHeight="1" x14ac:dyDescent="0.15">
      <c r="A25" s="7">
        <v>18</v>
      </c>
      <c r="B25" s="8">
        <f t="shared" si="0"/>
        <v>8</v>
      </c>
      <c r="C25" s="9">
        <f t="shared" si="14"/>
        <v>3630</v>
      </c>
      <c r="D25" s="10">
        <f t="shared" si="12"/>
        <v>3740</v>
      </c>
      <c r="E25" s="25">
        <f t="shared" si="13"/>
        <v>3021</v>
      </c>
      <c r="F25" s="28">
        <v>59</v>
      </c>
      <c r="G25" s="11">
        <f t="shared" si="8"/>
        <v>9</v>
      </c>
      <c r="H25" s="9">
        <f t="shared" si="9"/>
        <v>10923</v>
      </c>
      <c r="I25" s="12">
        <f t="shared" si="10"/>
        <v>11033</v>
      </c>
      <c r="J25" s="13">
        <f t="shared" si="11"/>
        <v>10425</v>
      </c>
    </row>
    <row r="26" spans="1:10" s="1" customFormat="1" ht="17.45" customHeight="1" x14ac:dyDescent="0.15">
      <c r="A26" s="7">
        <v>19</v>
      </c>
      <c r="B26" s="8">
        <f t="shared" si="0"/>
        <v>9</v>
      </c>
      <c r="C26" s="9">
        <f t="shared" si="14"/>
        <v>3795</v>
      </c>
      <c r="D26" s="10">
        <f t="shared" si="12"/>
        <v>3905</v>
      </c>
      <c r="E26" s="25">
        <f t="shared" si="13"/>
        <v>3177</v>
      </c>
      <c r="F26" s="28">
        <v>60</v>
      </c>
      <c r="G26" s="11">
        <f t="shared" si="8"/>
        <v>10</v>
      </c>
      <c r="H26" s="9">
        <f t="shared" si="9"/>
        <v>11110</v>
      </c>
      <c r="I26" s="12">
        <f t="shared" si="10"/>
        <v>11220</v>
      </c>
      <c r="J26" s="13">
        <f t="shared" si="11"/>
        <v>10623</v>
      </c>
    </row>
    <row r="27" spans="1:10" s="1" customFormat="1" ht="17.45" customHeight="1" x14ac:dyDescent="0.15">
      <c r="A27" s="7">
        <v>20</v>
      </c>
      <c r="B27" s="8">
        <f t="shared" si="0"/>
        <v>10</v>
      </c>
      <c r="C27" s="9">
        <f t="shared" si="14"/>
        <v>3960</v>
      </c>
      <c r="D27" s="10">
        <f t="shared" si="12"/>
        <v>4070</v>
      </c>
      <c r="E27" s="25">
        <f t="shared" si="13"/>
        <v>3333</v>
      </c>
      <c r="F27" s="28">
        <v>61</v>
      </c>
      <c r="G27" s="11">
        <f t="shared" si="8"/>
        <v>11</v>
      </c>
      <c r="H27" s="9">
        <f t="shared" si="9"/>
        <v>11297</v>
      </c>
      <c r="I27" s="12">
        <f t="shared" si="10"/>
        <v>11407</v>
      </c>
      <c r="J27" s="13">
        <f t="shared" si="11"/>
        <v>10821</v>
      </c>
    </row>
    <row r="28" spans="1:10" s="1" customFormat="1" ht="17.45" customHeight="1" x14ac:dyDescent="0.15">
      <c r="A28" s="7">
        <v>21</v>
      </c>
      <c r="B28" s="8">
        <f>A28-20</f>
        <v>1</v>
      </c>
      <c r="C28" s="9">
        <f>(B28*176)+1430+1650+880</f>
        <v>4136</v>
      </c>
      <c r="D28" s="10">
        <f>(B28*176)+1430+1650+990</f>
        <v>4246</v>
      </c>
      <c r="E28" s="25">
        <f>(B28*177)+1250+1560+523</f>
        <v>3510</v>
      </c>
      <c r="F28" s="28">
        <v>62</v>
      </c>
      <c r="G28" s="11">
        <f t="shared" si="8"/>
        <v>12</v>
      </c>
      <c r="H28" s="9">
        <f t="shared" si="9"/>
        <v>11484</v>
      </c>
      <c r="I28" s="12">
        <f t="shared" si="10"/>
        <v>11594</v>
      </c>
      <c r="J28" s="13">
        <f t="shared" si="11"/>
        <v>11019</v>
      </c>
    </row>
    <row r="29" spans="1:10" s="1" customFormat="1" ht="17.45" customHeight="1" x14ac:dyDescent="0.15">
      <c r="A29" s="7">
        <v>22</v>
      </c>
      <c r="B29" s="8">
        <f t="shared" ref="B29:B47" si="15">A29-20</f>
        <v>2</v>
      </c>
      <c r="C29" s="9">
        <f t="shared" ref="C29:C46" si="16">(B29*176)+1430+1650+880</f>
        <v>4312</v>
      </c>
      <c r="D29" s="10">
        <f t="shared" ref="D29:D47" si="17">(B29*176)+1430+1650+990</f>
        <v>4422</v>
      </c>
      <c r="E29" s="25">
        <f t="shared" ref="E29:E47" si="18">(B29*177)+1250+1560+523</f>
        <v>3687</v>
      </c>
      <c r="F29" s="28">
        <v>63</v>
      </c>
      <c r="G29" s="11">
        <f t="shared" si="8"/>
        <v>13</v>
      </c>
      <c r="H29" s="9">
        <f t="shared" si="9"/>
        <v>11671</v>
      </c>
      <c r="I29" s="12">
        <f t="shared" si="10"/>
        <v>11781</v>
      </c>
      <c r="J29" s="13">
        <f t="shared" si="11"/>
        <v>11217</v>
      </c>
    </row>
    <row r="30" spans="1:10" s="1" customFormat="1" ht="17.45" customHeight="1" x14ac:dyDescent="0.15">
      <c r="A30" s="7">
        <v>23</v>
      </c>
      <c r="B30" s="8">
        <f t="shared" si="15"/>
        <v>3</v>
      </c>
      <c r="C30" s="9">
        <f t="shared" si="16"/>
        <v>4488</v>
      </c>
      <c r="D30" s="10">
        <f t="shared" si="17"/>
        <v>4598</v>
      </c>
      <c r="E30" s="25">
        <f t="shared" si="18"/>
        <v>3864</v>
      </c>
      <c r="F30" s="28">
        <v>64</v>
      </c>
      <c r="G30" s="11">
        <f t="shared" si="8"/>
        <v>14</v>
      </c>
      <c r="H30" s="9">
        <f t="shared" si="9"/>
        <v>11858</v>
      </c>
      <c r="I30" s="12">
        <f t="shared" si="10"/>
        <v>11968</v>
      </c>
      <c r="J30" s="13">
        <f t="shared" si="11"/>
        <v>11415</v>
      </c>
    </row>
    <row r="31" spans="1:10" s="1" customFormat="1" ht="17.45" customHeight="1" x14ac:dyDescent="0.15">
      <c r="A31" s="7">
        <v>24</v>
      </c>
      <c r="B31" s="8">
        <f t="shared" si="15"/>
        <v>4</v>
      </c>
      <c r="C31" s="9">
        <f t="shared" si="16"/>
        <v>4664</v>
      </c>
      <c r="D31" s="10">
        <f t="shared" si="17"/>
        <v>4774</v>
      </c>
      <c r="E31" s="25">
        <f t="shared" si="18"/>
        <v>4041</v>
      </c>
      <c r="F31" s="28">
        <v>65</v>
      </c>
      <c r="G31" s="11">
        <f t="shared" si="8"/>
        <v>15</v>
      </c>
      <c r="H31" s="9">
        <f t="shared" si="9"/>
        <v>12045</v>
      </c>
      <c r="I31" s="12">
        <f t="shared" si="10"/>
        <v>12155</v>
      </c>
      <c r="J31" s="13">
        <f t="shared" si="11"/>
        <v>11613</v>
      </c>
    </row>
    <row r="32" spans="1:10" s="1" customFormat="1" ht="17.45" customHeight="1" x14ac:dyDescent="0.15">
      <c r="A32" s="7">
        <v>25</v>
      </c>
      <c r="B32" s="8">
        <f t="shared" si="15"/>
        <v>5</v>
      </c>
      <c r="C32" s="9">
        <f t="shared" si="16"/>
        <v>4840</v>
      </c>
      <c r="D32" s="10">
        <f t="shared" si="17"/>
        <v>4950</v>
      </c>
      <c r="E32" s="25">
        <f t="shared" si="18"/>
        <v>4218</v>
      </c>
      <c r="F32" s="28">
        <v>66</v>
      </c>
      <c r="G32" s="11">
        <f t="shared" si="8"/>
        <v>16</v>
      </c>
      <c r="H32" s="9">
        <f t="shared" si="9"/>
        <v>12232</v>
      </c>
      <c r="I32" s="12">
        <f t="shared" si="10"/>
        <v>12342</v>
      </c>
      <c r="J32" s="13">
        <f t="shared" si="11"/>
        <v>11811</v>
      </c>
    </row>
    <row r="33" spans="1:10" s="1" customFormat="1" ht="17.45" customHeight="1" x14ac:dyDescent="0.15">
      <c r="A33" s="7">
        <v>26</v>
      </c>
      <c r="B33" s="8">
        <f t="shared" si="15"/>
        <v>6</v>
      </c>
      <c r="C33" s="9">
        <f t="shared" si="16"/>
        <v>5016</v>
      </c>
      <c r="D33" s="10">
        <f t="shared" si="17"/>
        <v>5126</v>
      </c>
      <c r="E33" s="25">
        <f t="shared" si="18"/>
        <v>4395</v>
      </c>
      <c r="F33" s="28">
        <v>67</v>
      </c>
      <c r="G33" s="11">
        <f t="shared" si="8"/>
        <v>17</v>
      </c>
      <c r="H33" s="9">
        <f t="shared" si="9"/>
        <v>12419</v>
      </c>
      <c r="I33" s="12">
        <f t="shared" si="10"/>
        <v>12529</v>
      </c>
      <c r="J33" s="13">
        <f t="shared" si="11"/>
        <v>12009</v>
      </c>
    </row>
    <row r="34" spans="1:10" s="1" customFormat="1" ht="17.45" customHeight="1" x14ac:dyDescent="0.15">
      <c r="A34" s="7">
        <v>27</v>
      </c>
      <c r="B34" s="8">
        <f t="shared" si="15"/>
        <v>7</v>
      </c>
      <c r="C34" s="9">
        <f t="shared" si="16"/>
        <v>5192</v>
      </c>
      <c r="D34" s="10">
        <f t="shared" si="17"/>
        <v>5302</v>
      </c>
      <c r="E34" s="25">
        <f t="shared" si="18"/>
        <v>4572</v>
      </c>
      <c r="F34" s="28">
        <v>68</v>
      </c>
      <c r="G34" s="11">
        <f t="shared" si="8"/>
        <v>18</v>
      </c>
      <c r="H34" s="9">
        <f t="shared" si="9"/>
        <v>12606</v>
      </c>
      <c r="I34" s="12">
        <f t="shared" si="10"/>
        <v>12716</v>
      </c>
      <c r="J34" s="13">
        <f t="shared" si="11"/>
        <v>12207</v>
      </c>
    </row>
    <row r="35" spans="1:10" s="1" customFormat="1" ht="17.45" customHeight="1" x14ac:dyDescent="0.15">
      <c r="A35" s="7">
        <v>28</v>
      </c>
      <c r="B35" s="8">
        <f t="shared" si="15"/>
        <v>8</v>
      </c>
      <c r="C35" s="9">
        <f t="shared" si="16"/>
        <v>5368</v>
      </c>
      <c r="D35" s="10">
        <f t="shared" si="17"/>
        <v>5478</v>
      </c>
      <c r="E35" s="25">
        <f t="shared" si="18"/>
        <v>4749</v>
      </c>
      <c r="F35" s="28">
        <v>69</v>
      </c>
      <c r="G35" s="11">
        <f t="shared" si="8"/>
        <v>19</v>
      </c>
      <c r="H35" s="9">
        <f t="shared" si="9"/>
        <v>12793</v>
      </c>
      <c r="I35" s="12">
        <f t="shared" si="10"/>
        <v>12903</v>
      </c>
      <c r="J35" s="13">
        <f t="shared" si="11"/>
        <v>12405</v>
      </c>
    </row>
    <row r="36" spans="1:10" s="1" customFormat="1" ht="17.45" customHeight="1" x14ac:dyDescent="0.15">
      <c r="A36" s="7">
        <v>29</v>
      </c>
      <c r="B36" s="8">
        <f t="shared" si="15"/>
        <v>9</v>
      </c>
      <c r="C36" s="9">
        <f t="shared" si="16"/>
        <v>5544</v>
      </c>
      <c r="D36" s="10">
        <f t="shared" si="17"/>
        <v>5654</v>
      </c>
      <c r="E36" s="25">
        <f t="shared" si="18"/>
        <v>4926</v>
      </c>
      <c r="F36" s="28">
        <v>70</v>
      </c>
      <c r="G36" s="11">
        <f t="shared" si="8"/>
        <v>20</v>
      </c>
      <c r="H36" s="9">
        <f t="shared" si="9"/>
        <v>12980</v>
      </c>
      <c r="I36" s="12">
        <f t="shared" si="10"/>
        <v>13090</v>
      </c>
      <c r="J36" s="13">
        <f t="shared" si="11"/>
        <v>12603</v>
      </c>
    </row>
    <row r="37" spans="1:10" s="1" customFormat="1" ht="17.45" customHeight="1" x14ac:dyDescent="0.15">
      <c r="A37" s="7">
        <v>30</v>
      </c>
      <c r="B37" s="8">
        <f t="shared" si="15"/>
        <v>10</v>
      </c>
      <c r="C37" s="9">
        <f t="shared" si="16"/>
        <v>5720</v>
      </c>
      <c r="D37" s="10">
        <f t="shared" si="17"/>
        <v>5830</v>
      </c>
      <c r="E37" s="25">
        <f t="shared" si="18"/>
        <v>5103</v>
      </c>
      <c r="F37" s="28">
        <v>71</v>
      </c>
      <c r="G37" s="11">
        <f t="shared" si="8"/>
        <v>21</v>
      </c>
      <c r="H37" s="9">
        <f t="shared" si="9"/>
        <v>13167</v>
      </c>
      <c r="I37" s="12">
        <f t="shared" si="10"/>
        <v>13277</v>
      </c>
      <c r="J37" s="13">
        <f t="shared" si="11"/>
        <v>12801</v>
      </c>
    </row>
    <row r="38" spans="1:10" s="1" customFormat="1" ht="17.45" customHeight="1" x14ac:dyDescent="0.15">
      <c r="A38" s="7">
        <v>31</v>
      </c>
      <c r="B38" s="8">
        <f t="shared" si="15"/>
        <v>11</v>
      </c>
      <c r="C38" s="9">
        <f t="shared" si="16"/>
        <v>5896</v>
      </c>
      <c r="D38" s="10">
        <f t="shared" si="17"/>
        <v>6006</v>
      </c>
      <c r="E38" s="25">
        <f t="shared" si="18"/>
        <v>5280</v>
      </c>
      <c r="F38" s="28">
        <v>72</v>
      </c>
      <c r="G38" s="11">
        <f t="shared" si="8"/>
        <v>22</v>
      </c>
      <c r="H38" s="9">
        <f t="shared" si="9"/>
        <v>13354</v>
      </c>
      <c r="I38" s="12">
        <f t="shared" si="10"/>
        <v>13464</v>
      </c>
      <c r="J38" s="13">
        <f t="shared" si="11"/>
        <v>12999</v>
      </c>
    </row>
    <row r="39" spans="1:10" s="1" customFormat="1" ht="17.45" customHeight="1" x14ac:dyDescent="0.15">
      <c r="A39" s="7">
        <v>32</v>
      </c>
      <c r="B39" s="8">
        <f t="shared" si="15"/>
        <v>12</v>
      </c>
      <c r="C39" s="9">
        <f t="shared" si="16"/>
        <v>6072</v>
      </c>
      <c r="D39" s="10">
        <f t="shared" si="17"/>
        <v>6182</v>
      </c>
      <c r="E39" s="25">
        <f t="shared" si="18"/>
        <v>5457</v>
      </c>
      <c r="F39" s="28">
        <v>73</v>
      </c>
      <c r="G39" s="11">
        <f t="shared" si="8"/>
        <v>23</v>
      </c>
      <c r="H39" s="9">
        <f t="shared" si="9"/>
        <v>13541</v>
      </c>
      <c r="I39" s="12">
        <f t="shared" si="10"/>
        <v>13651</v>
      </c>
      <c r="J39" s="13">
        <f t="shared" si="11"/>
        <v>13197</v>
      </c>
    </row>
    <row r="40" spans="1:10" s="1" customFormat="1" ht="17.45" customHeight="1" x14ac:dyDescent="0.15">
      <c r="A40" s="7">
        <v>33</v>
      </c>
      <c r="B40" s="8">
        <f t="shared" si="15"/>
        <v>13</v>
      </c>
      <c r="C40" s="9">
        <f t="shared" si="16"/>
        <v>6248</v>
      </c>
      <c r="D40" s="10">
        <f t="shared" si="17"/>
        <v>6358</v>
      </c>
      <c r="E40" s="25">
        <f t="shared" si="18"/>
        <v>5634</v>
      </c>
      <c r="F40" s="28">
        <v>74</v>
      </c>
      <c r="G40" s="11">
        <f t="shared" si="8"/>
        <v>24</v>
      </c>
      <c r="H40" s="9">
        <f t="shared" si="9"/>
        <v>13728</v>
      </c>
      <c r="I40" s="12">
        <f t="shared" si="10"/>
        <v>13838</v>
      </c>
      <c r="J40" s="13">
        <f t="shared" si="11"/>
        <v>13395</v>
      </c>
    </row>
    <row r="41" spans="1:10" s="1" customFormat="1" ht="17.45" customHeight="1" x14ac:dyDescent="0.15">
      <c r="A41" s="7">
        <v>34</v>
      </c>
      <c r="B41" s="8">
        <f t="shared" si="15"/>
        <v>14</v>
      </c>
      <c r="C41" s="9">
        <f t="shared" si="16"/>
        <v>6424</v>
      </c>
      <c r="D41" s="10">
        <f t="shared" si="17"/>
        <v>6534</v>
      </c>
      <c r="E41" s="25">
        <f t="shared" si="18"/>
        <v>5811</v>
      </c>
      <c r="F41" s="28">
        <v>75</v>
      </c>
      <c r="G41" s="11">
        <f t="shared" si="8"/>
        <v>25</v>
      </c>
      <c r="H41" s="9">
        <f t="shared" si="9"/>
        <v>13915</v>
      </c>
      <c r="I41" s="12">
        <f t="shared" si="10"/>
        <v>14025</v>
      </c>
      <c r="J41" s="13">
        <f t="shared" si="11"/>
        <v>13593</v>
      </c>
    </row>
    <row r="42" spans="1:10" s="1" customFormat="1" ht="17.45" customHeight="1" x14ac:dyDescent="0.15">
      <c r="A42" s="7">
        <v>35</v>
      </c>
      <c r="B42" s="8">
        <f t="shared" si="15"/>
        <v>15</v>
      </c>
      <c r="C42" s="9">
        <f t="shared" si="16"/>
        <v>6600</v>
      </c>
      <c r="D42" s="10">
        <f t="shared" si="17"/>
        <v>6710</v>
      </c>
      <c r="E42" s="25">
        <f t="shared" si="18"/>
        <v>5988</v>
      </c>
      <c r="F42" s="28">
        <v>76</v>
      </c>
      <c r="G42" s="11">
        <f t="shared" si="8"/>
        <v>26</v>
      </c>
      <c r="H42" s="9">
        <f t="shared" si="9"/>
        <v>14102</v>
      </c>
      <c r="I42" s="12">
        <f t="shared" si="10"/>
        <v>14212</v>
      </c>
      <c r="J42" s="13">
        <f t="shared" si="11"/>
        <v>13791</v>
      </c>
    </row>
    <row r="43" spans="1:10" s="1" customFormat="1" ht="17.45" customHeight="1" x14ac:dyDescent="0.15">
      <c r="A43" s="7">
        <v>36</v>
      </c>
      <c r="B43" s="8">
        <f t="shared" si="15"/>
        <v>16</v>
      </c>
      <c r="C43" s="9">
        <f t="shared" si="16"/>
        <v>6776</v>
      </c>
      <c r="D43" s="10">
        <f t="shared" si="17"/>
        <v>6886</v>
      </c>
      <c r="E43" s="25">
        <f t="shared" si="18"/>
        <v>6165</v>
      </c>
      <c r="F43" s="28">
        <v>77</v>
      </c>
      <c r="G43" s="11">
        <f t="shared" si="8"/>
        <v>27</v>
      </c>
      <c r="H43" s="9">
        <f t="shared" si="9"/>
        <v>14289</v>
      </c>
      <c r="I43" s="12">
        <f t="shared" si="10"/>
        <v>14399</v>
      </c>
      <c r="J43" s="13">
        <f t="shared" si="11"/>
        <v>13989</v>
      </c>
    </row>
    <row r="44" spans="1:10" s="1" customFormat="1" ht="17.45" customHeight="1" x14ac:dyDescent="0.15">
      <c r="A44" s="7">
        <v>37</v>
      </c>
      <c r="B44" s="8">
        <f t="shared" si="15"/>
        <v>17</v>
      </c>
      <c r="C44" s="9">
        <f t="shared" si="16"/>
        <v>6952</v>
      </c>
      <c r="D44" s="10">
        <f t="shared" si="17"/>
        <v>7062</v>
      </c>
      <c r="E44" s="25">
        <f t="shared" si="18"/>
        <v>6342</v>
      </c>
      <c r="F44" s="28">
        <v>78</v>
      </c>
      <c r="G44" s="11">
        <f t="shared" si="8"/>
        <v>28</v>
      </c>
      <c r="H44" s="9">
        <f t="shared" si="9"/>
        <v>14476</v>
      </c>
      <c r="I44" s="12">
        <f t="shared" si="10"/>
        <v>14586</v>
      </c>
      <c r="J44" s="13">
        <f t="shared" si="11"/>
        <v>14187</v>
      </c>
    </row>
    <row r="45" spans="1:10" s="1" customFormat="1" ht="17.45" customHeight="1" x14ac:dyDescent="0.15">
      <c r="A45" s="7">
        <v>38</v>
      </c>
      <c r="B45" s="8">
        <f t="shared" si="15"/>
        <v>18</v>
      </c>
      <c r="C45" s="9">
        <f t="shared" si="16"/>
        <v>7128</v>
      </c>
      <c r="D45" s="10">
        <f t="shared" si="17"/>
        <v>7238</v>
      </c>
      <c r="E45" s="25">
        <f t="shared" si="18"/>
        <v>6519</v>
      </c>
      <c r="F45" s="28">
        <v>79</v>
      </c>
      <c r="G45" s="11">
        <f t="shared" si="8"/>
        <v>29</v>
      </c>
      <c r="H45" s="9">
        <f t="shared" si="9"/>
        <v>14663</v>
      </c>
      <c r="I45" s="12">
        <f t="shared" si="10"/>
        <v>14773</v>
      </c>
      <c r="J45" s="13">
        <f t="shared" si="11"/>
        <v>14385</v>
      </c>
    </row>
    <row r="46" spans="1:10" s="1" customFormat="1" ht="17.45" customHeight="1" x14ac:dyDescent="0.15">
      <c r="A46" s="7">
        <v>39</v>
      </c>
      <c r="B46" s="8">
        <f t="shared" si="15"/>
        <v>19</v>
      </c>
      <c r="C46" s="9">
        <f t="shared" si="16"/>
        <v>7304</v>
      </c>
      <c r="D46" s="10">
        <f t="shared" si="17"/>
        <v>7414</v>
      </c>
      <c r="E46" s="25">
        <f t="shared" si="18"/>
        <v>6696</v>
      </c>
      <c r="F46" s="28">
        <v>80</v>
      </c>
      <c r="G46" s="11">
        <f t="shared" si="8"/>
        <v>30</v>
      </c>
      <c r="H46" s="9">
        <f t="shared" si="9"/>
        <v>14850</v>
      </c>
      <c r="I46" s="12">
        <f t="shared" si="10"/>
        <v>14960</v>
      </c>
      <c r="J46" s="13">
        <f t="shared" si="11"/>
        <v>14583</v>
      </c>
    </row>
    <row r="47" spans="1:10" s="1" customFormat="1" ht="17.45" customHeight="1" thickBot="1" x14ac:dyDescent="0.2">
      <c r="A47" s="14">
        <v>40</v>
      </c>
      <c r="B47" s="15">
        <f t="shared" si="15"/>
        <v>20</v>
      </c>
      <c r="C47" s="16">
        <f>(B47*176)+1430+1650+880</f>
        <v>7480</v>
      </c>
      <c r="D47" s="17">
        <f t="shared" si="17"/>
        <v>7590</v>
      </c>
      <c r="E47" s="26">
        <f t="shared" si="18"/>
        <v>6873</v>
      </c>
      <c r="F47" s="42" t="s">
        <v>7</v>
      </c>
      <c r="G47" s="43"/>
      <c r="H47" s="43"/>
      <c r="I47" s="43"/>
      <c r="J47" s="44"/>
    </row>
  </sheetData>
  <mergeCells count="9">
    <mergeCell ref="F47:J47"/>
    <mergeCell ref="A1:J3"/>
    <mergeCell ref="I4:J4"/>
    <mergeCell ref="A5:A6"/>
    <mergeCell ref="C5:D5"/>
    <mergeCell ref="E5:E6"/>
    <mergeCell ref="F5:F6"/>
    <mergeCell ref="H5:I5"/>
    <mergeCell ref="J5:J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水道・下水道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東海林　里実</dc:creator>
  <cp:lastModifiedBy>東海林　里実</cp:lastModifiedBy>
  <cp:lastPrinted>2020-03-18T05:41:27Z</cp:lastPrinted>
  <dcterms:created xsi:type="dcterms:W3CDTF">2020-03-18T02:54:00Z</dcterms:created>
  <dcterms:modified xsi:type="dcterms:W3CDTF">2020-03-18T05:41:34Z</dcterms:modified>
</cp:coreProperties>
</file>