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0000001815\Desktop\"/>
    </mc:Choice>
  </mc:AlternateContent>
  <xr:revisionPtr revIDLastSave="0" documentId="13_ncr:1_{888B2CBB-AAB3-456F-A526-B22EC1D397DE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ガス料金 (新)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9" l="1"/>
  <c r="B20" i="9"/>
  <c r="F25" i="9"/>
  <c r="H26" i="9"/>
  <c r="L32" i="9"/>
  <c r="J29" i="9"/>
  <c r="J32" i="9"/>
  <c r="H34" i="9"/>
  <c r="L6" i="9"/>
  <c r="L35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3" i="9"/>
  <c r="L34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30" i="9"/>
  <c r="J31" i="9"/>
  <c r="J33" i="9"/>
  <c r="J34" i="9"/>
  <c r="J35" i="9"/>
  <c r="J6" i="9"/>
  <c r="H35" i="9"/>
  <c r="H23" i="9"/>
  <c r="H24" i="9"/>
  <c r="H25" i="9"/>
  <c r="H27" i="9"/>
  <c r="H28" i="9"/>
  <c r="H29" i="9"/>
  <c r="H30" i="9"/>
  <c r="H31" i="9"/>
  <c r="H22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6" i="9"/>
  <c r="F35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1" i="9"/>
  <c r="F22" i="9"/>
  <c r="F23" i="9"/>
  <c r="F24" i="9"/>
  <c r="F26" i="9"/>
  <c r="F27" i="9"/>
  <c r="F28" i="9"/>
  <c r="F29" i="9"/>
  <c r="F30" i="9"/>
  <c r="F31" i="9"/>
  <c r="F32" i="9"/>
  <c r="F33" i="9"/>
  <c r="F34" i="9"/>
  <c r="F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6" i="9"/>
  <c r="B32" i="9"/>
  <c r="B33" i="9"/>
  <c r="B34" i="9"/>
  <c r="B35" i="9"/>
  <c r="B31" i="9"/>
  <c r="B10" i="9"/>
  <c r="B11" i="9"/>
  <c r="B12" i="9"/>
  <c r="B13" i="9"/>
  <c r="B14" i="9"/>
  <c r="B15" i="9"/>
  <c r="B16" i="9"/>
  <c r="B17" i="9"/>
  <c r="B18" i="9"/>
  <c r="B19" i="9"/>
  <c r="B21" i="9"/>
  <c r="B22" i="9"/>
  <c r="B23" i="9"/>
  <c r="B24" i="9"/>
  <c r="B25" i="9"/>
  <c r="B26" i="9"/>
  <c r="B27" i="9"/>
  <c r="B28" i="9"/>
  <c r="B9" i="9"/>
</calcChain>
</file>

<file path=xl/sharedStrings.xml><?xml version="1.0" encoding="utf-8"?>
<sst xmlns="http://schemas.openxmlformats.org/spreadsheetml/2006/main" count="20" uniqueCount="10">
  <si>
    <t>ガス料金早見表</t>
    <rPh sb="2" eb="4">
      <t>リョウキン</t>
    </rPh>
    <rPh sb="4" eb="6">
      <t>ハヤミ</t>
    </rPh>
    <rPh sb="6" eb="7">
      <t>ヒョウ</t>
    </rPh>
    <phoneticPr fontId="1"/>
  </si>
  <si>
    <t>ガス使用量</t>
    <rPh sb="2" eb="5">
      <t>シヨウリョウ</t>
    </rPh>
    <phoneticPr fontId="1"/>
  </si>
  <si>
    <t>金額</t>
    <rPh sb="0" eb="2">
      <t>キンガク</t>
    </rPh>
    <phoneticPr fontId="1"/>
  </si>
  <si>
    <t>0㎥～20㎥</t>
    <phoneticPr fontId="1"/>
  </si>
  <si>
    <t>21㎥～200㎥</t>
    <phoneticPr fontId="1"/>
  </si>
  <si>
    <t>201㎥～</t>
    <phoneticPr fontId="1"/>
  </si>
  <si>
    <t>令和５年４月１日現在（５月検針より適用）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2" eb="13">
      <t>ガツ</t>
    </rPh>
    <rPh sb="13" eb="15">
      <t>ケンシン</t>
    </rPh>
    <rPh sb="17" eb="19">
      <t>テキヨウ</t>
    </rPh>
    <phoneticPr fontId="1"/>
  </si>
  <si>
    <t>料金表Ａ（236.014円）</t>
    <rPh sb="0" eb="3">
      <t>リョウキンヒョウ</t>
    </rPh>
    <rPh sb="12" eb="13">
      <t>エン</t>
    </rPh>
    <phoneticPr fontId="1"/>
  </si>
  <si>
    <t>料金表Ｂ（197.514円）</t>
    <rPh sb="0" eb="3">
      <t>リョウキンヒョウ</t>
    </rPh>
    <rPh sb="12" eb="13">
      <t>エン</t>
    </rPh>
    <phoneticPr fontId="1"/>
  </si>
  <si>
    <t>料金表Ｃ（184.754円）</t>
    <rPh sb="0" eb="3">
      <t>リョウキンヒョウ</t>
    </rPh>
    <rPh sb="12" eb="13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</si>
</sst>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38" fontId="4" fillId="0" borderId="1" xfId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7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9" xfId="1" applyFont="1" applyBorder="1">
      <alignment vertical="center"/>
    </xf>
    <xf numFmtId="0" fontId="0" fillId="0" borderId="0" xfId="0" applyBorder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1" xfId="1" applyFont="1" applyBorder="1" applyAlignment="1">
      <alignment vertical="center" wrapText="1"/>
    </xf>
    <xf numFmtId="38" fontId="4" fillId="0" borderId="8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8" fontId="4" fillId="2" borderId="23" xfId="1" applyFont="1" applyFill="1" applyBorder="1">
      <alignment vertical="center"/>
    </xf>
    <xf numFmtId="38" fontId="4" fillId="2" borderId="10" xfId="1" applyFont="1" applyFill="1" applyBorder="1">
      <alignment vertical="center"/>
    </xf>
    <xf numFmtId="38" fontId="4" fillId="2" borderId="24" xfId="1" applyFont="1" applyFill="1" applyBorder="1">
      <alignment vertical="center"/>
    </xf>
    <xf numFmtId="38" fontId="4" fillId="2" borderId="11" xfId="1" applyFont="1" applyFill="1" applyBorder="1">
      <alignment vertical="center"/>
    </xf>
    <xf numFmtId="0" fontId="4" fillId="2" borderId="2" xfId="0" applyFont="1" applyFill="1" applyBorder="1" applyAlignment="1">
      <alignment horizontal="right" vertical="center"/>
    </xf>
    <xf numFmtId="38" fontId="4" fillId="2" borderId="2" xfId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38" fontId="4" fillId="2" borderId="1" xfId="1" applyFont="1" applyFill="1" applyBorder="1" applyAlignment="1">
      <alignment horizontal="right" vertical="center"/>
    </xf>
    <xf numFmtId="38" fontId="4" fillId="2" borderId="4" xfId="1" applyFont="1" applyFill="1" applyBorder="1" applyAlignment="1">
      <alignment horizontal="right" vertical="center"/>
    </xf>
    <xf numFmtId="38" fontId="4" fillId="2" borderId="1" xfId="1" applyFont="1" applyFill="1" applyBorder="1">
      <alignment vertical="center"/>
    </xf>
    <xf numFmtId="38" fontId="4" fillId="2" borderId="4" xfId="1" applyFont="1" applyFill="1" applyBorder="1">
      <alignment vertical="center"/>
    </xf>
    <xf numFmtId="0" fontId="4" fillId="2" borderId="3" xfId="0" applyFont="1" applyFill="1" applyBorder="1" applyAlignment="1">
      <alignment vertical="center"/>
    </xf>
    <xf numFmtId="38" fontId="4" fillId="2" borderId="4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38" fontId="4" fillId="2" borderId="20" xfId="1" applyFont="1" applyFill="1" applyBorder="1">
      <alignment vertical="center"/>
    </xf>
    <xf numFmtId="38" fontId="4" fillId="2" borderId="2" xfId="1" applyFont="1" applyFill="1" applyBorder="1">
      <alignment vertical="center"/>
    </xf>
    <xf numFmtId="38" fontId="4" fillId="2" borderId="19" xfId="1" applyFont="1" applyFill="1" applyBorder="1" applyAlignment="1">
      <alignment horizontal="right" vertical="center"/>
    </xf>
    <xf numFmtId="38" fontId="4" fillId="2" borderId="19" xfId="1" applyFont="1" applyFill="1" applyBorder="1">
      <alignment vertical="center"/>
    </xf>
    <xf numFmtId="0" fontId="4" fillId="0" borderId="15" xfId="0" applyFont="1" applyBorder="1" applyAlignment="1">
      <alignment horizontal="center" vertical="center"/>
    </xf>
    <xf numFmtId="38" fontId="4" fillId="0" borderId="4" xfId="1" applyFont="1" applyBorder="1" applyAlignment="1">
      <alignment horizontal="right" vertical="center"/>
    </xf>
    <xf numFmtId="38" fontId="4" fillId="0" borderId="4" xfId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BD740-5936-46E3-B43E-BCBB46E37FAF}">
  <sheetPr>
    <pageSetUpPr fitToPage="1"/>
  </sheetPr>
  <dimension ref="A1:L36"/>
  <sheetViews>
    <sheetView tabSelected="1" workbookViewId="0">
      <selection activeCell="A5" sqref="A5:B6"/>
    </sheetView>
  </sheetViews>
  <sheetFormatPr defaultRowHeight="13.5" x14ac:dyDescent="0.15"/>
  <cols>
    <col min="1" max="1" width="10.625" customWidth="1"/>
    <col min="2" max="6" width="11.625" customWidth="1"/>
    <col min="7" max="8" width="10.625" customWidth="1"/>
    <col min="9" max="12" width="11.625" customWidth="1"/>
  </cols>
  <sheetData>
    <row r="1" spans="1:12" ht="13.5" customHeight="1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13.5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13.5" customHeight="1" x14ac:dyDescent="0.1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15" thickBot="1" x14ac:dyDescent="0.2">
      <c r="I4" s="36" t="s">
        <v>6</v>
      </c>
      <c r="J4" s="36"/>
      <c r="K4" s="36"/>
      <c r="L4" s="36"/>
    </row>
    <row r="5" spans="1:12" ht="17.25" customHeight="1" thickBot="1" x14ac:dyDescent="0.2">
      <c r="A5" s="11" t="s">
        <v>1</v>
      </c>
      <c r="B5" s="12" t="s">
        <v>2</v>
      </c>
      <c r="C5" s="31" t="s">
        <v>1</v>
      </c>
      <c r="D5" s="31" t="s">
        <v>2</v>
      </c>
      <c r="E5" s="31" t="s">
        <v>1</v>
      </c>
      <c r="F5" s="31" t="s">
        <v>2</v>
      </c>
      <c r="G5" s="31" t="s">
        <v>1</v>
      </c>
      <c r="H5" s="31" t="s">
        <v>2</v>
      </c>
      <c r="I5" s="31" t="s">
        <v>1</v>
      </c>
      <c r="J5" s="31" t="s">
        <v>2</v>
      </c>
      <c r="K5" s="31" t="s">
        <v>1</v>
      </c>
      <c r="L5" s="34" t="s">
        <v>2</v>
      </c>
    </row>
    <row r="6" spans="1:12" ht="17.25" customHeight="1" x14ac:dyDescent="0.15">
      <c r="A6" s="37" t="s">
        <v>7</v>
      </c>
      <c r="B6" s="38"/>
      <c r="C6" s="17">
        <v>26</v>
      </c>
      <c r="D6" s="7">
        <f>ROUNDDOWN(C6*197.514,0)+1782</f>
        <v>6917</v>
      </c>
      <c r="E6" s="19">
        <v>56</v>
      </c>
      <c r="F6" s="8">
        <f>ROUNDDOWN(E6*197.514,0)+1782</f>
        <v>12842</v>
      </c>
      <c r="G6" s="26">
        <v>86</v>
      </c>
      <c r="H6" s="7">
        <f>ROUNDDOWN(G6*197.514,0)+1782</f>
        <v>18768</v>
      </c>
      <c r="I6" s="22">
        <v>210</v>
      </c>
      <c r="J6" s="1">
        <f>ROUNDDOWN(I6*184.754,0)+4334</f>
        <v>43132</v>
      </c>
      <c r="K6" s="22">
        <v>600</v>
      </c>
      <c r="L6" s="3">
        <f>ROUNDDOWN(K6*184.754,0)+4334</f>
        <v>115186</v>
      </c>
    </row>
    <row r="7" spans="1:12" ht="17.25" customHeight="1" thickBot="1" x14ac:dyDescent="0.2">
      <c r="A7" s="39" t="s">
        <v>3</v>
      </c>
      <c r="B7" s="40"/>
      <c r="C7" s="18">
        <v>27</v>
      </c>
      <c r="D7" s="7">
        <f t="shared" ref="D7:D35" si="0">ROUNDDOWN(C7*197.514,0)+1782</f>
        <v>7114</v>
      </c>
      <c r="E7" s="22">
        <v>57</v>
      </c>
      <c r="F7" s="8">
        <f t="shared" ref="F7:F34" si="1">ROUNDDOWN(E7*197.514,0)+1782</f>
        <v>13040</v>
      </c>
      <c r="G7" s="22">
        <v>87</v>
      </c>
      <c r="H7" s="7">
        <f t="shared" ref="H7:H20" si="2">ROUNDDOWN(G7*197.514,0)+1782</f>
        <v>18965</v>
      </c>
      <c r="I7" s="19">
        <v>220</v>
      </c>
      <c r="J7" s="1">
        <f t="shared" ref="J7:J35" si="3">ROUNDDOWN(I7*184.754,0)+4334</f>
        <v>44979</v>
      </c>
      <c r="K7" s="22">
        <v>700</v>
      </c>
      <c r="L7" s="3">
        <f t="shared" ref="L7:L34" si="4">ROUNDDOWN(K7*184.754,0)+4334</f>
        <v>133661</v>
      </c>
    </row>
    <row r="8" spans="1:12" ht="17.25" customHeight="1" x14ac:dyDescent="0.15">
      <c r="A8" s="13">
        <v>0</v>
      </c>
      <c r="B8" s="2">
        <v>1012</v>
      </c>
      <c r="C8" s="19">
        <v>28</v>
      </c>
      <c r="D8" s="7">
        <f t="shared" si="0"/>
        <v>7312</v>
      </c>
      <c r="E8" s="19">
        <v>58</v>
      </c>
      <c r="F8" s="8">
        <f t="shared" si="1"/>
        <v>13237</v>
      </c>
      <c r="G8" s="26">
        <v>88</v>
      </c>
      <c r="H8" s="7">
        <f t="shared" si="2"/>
        <v>19163</v>
      </c>
      <c r="I8" s="22">
        <v>230</v>
      </c>
      <c r="J8" s="1">
        <f t="shared" si="3"/>
        <v>46827</v>
      </c>
      <c r="K8" s="20">
        <v>800</v>
      </c>
      <c r="L8" s="3">
        <f t="shared" si="4"/>
        <v>152137</v>
      </c>
    </row>
    <row r="9" spans="1:12" ht="17.25" customHeight="1" x14ac:dyDescent="0.15">
      <c r="A9" s="14">
        <v>1</v>
      </c>
      <c r="B9" s="1">
        <f>ROUNDDOWN(236.014*A9,0)+1012</f>
        <v>1248</v>
      </c>
      <c r="C9" s="20">
        <v>29</v>
      </c>
      <c r="D9" s="7">
        <f t="shared" si="0"/>
        <v>7509</v>
      </c>
      <c r="E9" s="22">
        <v>59</v>
      </c>
      <c r="F9" s="8">
        <f t="shared" si="1"/>
        <v>13435</v>
      </c>
      <c r="G9" s="22">
        <v>89</v>
      </c>
      <c r="H9" s="7">
        <f t="shared" si="2"/>
        <v>19360</v>
      </c>
      <c r="I9" s="19">
        <v>240</v>
      </c>
      <c r="J9" s="1">
        <f t="shared" si="3"/>
        <v>48674</v>
      </c>
      <c r="K9" s="22">
        <v>900</v>
      </c>
      <c r="L9" s="3">
        <f t="shared" si="4"/>
        <v>170612</v>
      </c>
    </row>
    <row r="10" spans="1:12" ht="17.25" customHeight="1" x14ac:dyDescent="0.15">
      <c r="A10" s="14">
        <v>2</v>
      </c>
      <c r="B10" s="1">
        <f t="shared" ref="B10:B28" si="5">ROUNDDOWN(236.014*A10,0)+1012</f>
        <v>1484</v>
      </c>
      <c r="C10" s="19">
        <v>30</v>
      </c>
      <c r="D10" s="7">
        <f t="shared" si="0"/>
        <v>7707</v>
      </c>
      <c r="E10" s="19">
        <v>60</v>
      </c>
      <c r="F10" s="8">
        <f t="shared" si="1"/>
        <v>13632</v>
      </c>
      <c r="G10" s="26">
        <v>90</v>
      </c>
      <c r="H10" s="7">
        <f t="shared" si="2"/>
        <v>19558</v>
      </c>
      <c r="I10" s="22">
        <v>250</v>
      </c>
      <c r="J10" s="1">
        <f t="shared" si="3"/>
        <v>50522</v>
      </c>
      <c r="K10" s="22">
        <v>1000</v>
      </c>
      <c r="L10" s="3">
        <f t="shared" si="4"/>
        <v>189088</v>
      </c>
    </row>
    <row r="11" spans="1:12" ht="17.25" customHeight="1" x14ac:dyDescent="0.15">
      <c r="A11" s="14">
        <v>3</v>
      </c>
      <c r="B11" s="1">
        <f t="shared" si="5"/>
        <v>1720</v>
      </c>
      <c r="C11" s="20">
        <v>31</v>
      </c>
      <c r="D11" s="7">
        <f t="shared" si="0"/>
        <v>7904</v>
      </c>
      <c r="E11" s="22">
        <v>61</v>
      </c>
      <c r="F11" s="8">
        <f t="shared" si="1"/>
        <v>13830</v>
      </c>
      <c r="G11" s="22">
        <v>91</v>
      </c>
      <c r="H11" s="7">
        <f t="shared" si="2"/>
        <v>19755</v>
      </c>
      <c r="I11" s="19">
        <v>260</v>
      </c>
      <c r="J11" s="1">
        <f t="shared" si="3"/>
        <v>52370</v>
      </c>
      <c r="K11" s="20">
        <v>1100</v>
      </c>
      <c r="L11" s="3">
        <f t="shared" si="4"/>
        <v>207563</v>
      </c>
    </row>
    <row r="12" spans="1:12" ht="17.25" customHeight="1" x14ac:dyDescent="0.15">
      <c r="A12" s="14">
        <v>4</v>
      </c>
      <c r="B12" s="1">
        <f t="shared" si="5"/>
        <v>1956</v>
      </c>
      <c r="C12" s="19">
        <v>32</v>
      </c>
      <c r="D12" s="7">
        <f t="shared" si="0"/>
        <v>8102</v>
      </c>
      <c r="E12" s="19">
        <v>62</v>
      </c>
      <c r="F12" s="8">
        <f t="shared" si="1"/>
        <v>14027</v>
      </c>
      <c r="G12" s="26">
        <v>92</v>
      </c>
      <c r="H12" s="7">
        <f t="shared" si="2"/>
        <v>19953</v>
      </c>
      <c r="I12" s="22">
        <v>270</v>
      </c>
      <c r="J12" s="1">
        <f t="shared" si="3"/>
        <v>54217</v>
      </c>
      <c r="K12" s="22">
        <v>1200</v>
      </c>
      <c r="L12" s="3">
        <f t="shared" si="4"/>
        <v>226038</v>
      </c>
    </row>
    <row r="13" spans="1:12" ht="17.25" customHeight="1" x14ac:dyDescent="0.15">
      <c r="A13" s="14">
        <v>5</v>
      </c>
      <c r="B13" s="1">
        <f t="shared" si="5"/>
        <v>2192</v>
      </c>
      <c r="C13" s="20">
        <v>33</v>
      </c>
      <c r="D13" s="7">
        <f t="shared" si="0"/>
        <v>8299</v>
      </c>
      <c r="E13" s="22">
        <v>63</v>
      </c>
      <c r="F13" s="8">
        <f t="shared" si="1"/>
        <v>14225</v>
      </c>
      <c r="G13" s="22">
        <v>93</v>
      </c>
      <c r="H13" s="7">
        <f t="shared" si="2"/>
        <v>20150</v>
      </c>
      <c r="I13" s="19">
        <v>280</v>
      </c>
      <c r="J13" s="1">
        <f t="shared" si="3"/>
        <v>56065</v>
      </c>
      <c r="K13" s="22">
        <v>1300</v>
      </c>
      <c r="L13" s="3">
        <f t="shared" si="4"/>
        <v>244514</v>
      </c>
    </row>
    <row r="14" spans="1:12" ht="17.25" customHeight="1" x14ac:dyDescent="0.15">
      <c r="A14" s="14">
        <v>6</v>
      </c>
      <c r="B14" s="1">
        <f t="shared" si="5"/>
        <v>2428</v>
      </c>
      <c r="C14" s="19">
        <v>34</v>
      </c>
      <c r="D14" s="7">
        <f t="shared" si="0"/>
        <v>8497</v>
      </c>
      <c r="E14" s="19">
        <v>64</v>
      </c>
      <c r="F14" s="8">
        <f t="shared" si="1"/>
        <v>14422</v>
      </c>
      <c r="G14" s="26">
        <v>94</v>
      </c>
      <c r="H14" s="7">
        <f t="shared" si="2"/>
        <v>20348</v>
      </c>
      <c r="I14" s="22">
        <v>290</v>
      </c>
      <c r="J14" s="1">
        <f t="shared" si="3"/>
        <v>57912</v>
      </c>
      <c r="K14" s="20">
        <v>1400</v>
      </c>
      <c r="L14" s="3">
        <f t="shared" si="4"/>
        <v>262989</v>
      </c>
    </row>
    <row r="15" spans="1:12" ht="17.25" customHeight="1" x14ac:dyDescent="0.15">
      <c r="A15" s="14">
        <v>7</v>
      </c>
      <c r="B15" s="1">
        <f t="shared" si="5"/>
        <v>2664</v>
      </c>
      <c r="C15" s="20">
        <v>35</v>
      </c>
      <c r="D15" s="7">
        <f t="shared" si="0"/>
        <v>8694</v>
      </c>
      <c r="E15" s="22">
        <v>65</v>
      </c>
      <c r="F15" s="8">
        <f t="shared" si="1"/>
        <v>14620</v>
      </c>
      <c r="G15" s="22">
        <v>95</v>
      </c>
      <c r="H15" s="7">
        <f t="shared" si="2"/>
        <v>20545</v>
      </c>
      <c r="I15" s="19">
        <v>300</v>
      </c>
      <c r="J15" s="1">
        <f t="shared" si="3"/>
        <v>59760</v>
      </c>
      <c r="K15" s="22">
        <v>1500</v>
      </c>
      <c r="L15" s="3">
        <f t="shared" si="4"/>
        <v>281465</v>
      </c>
    </row>
    <row r="16" spans="1:12" ht="17.25" customHeight="1" x14ac:dyDescent="0.15">
      <c r="A16" s="14">
        <v>8</v>
      </c>
      <c r="B16" s="1">
        <f t="shared" si="5"/>
        <v>2900</v>
      </c>
      <c r="C16" s="19">
        <v>36</v>
      </c>
      <c r="D16" s="7">
        <f t="shared" si="0"/>
        <v>8892</v>
      </c>
      <c r="E16" s="19">
        <v>66</v>
      </c>
      <c r="F16" s="8">
        <f t="shared" si="1"/>
        <v>14817</v>
      </c>
      <c r="G16" s="26">
        <v>96</v>
      </c>
      <c r="H16" s="7">
        <f t="shared" si="2"/>
        <v>20743</v>
      </c>
      <c r="I16" s="22">
        <v>310</v>
      </c>
      <c r="J16" s="1">
        <f t="shared" si="3"/>
        <v>61607</v>
      </c>
      <c r="K16" s="22">
        <v>1600</v>
      </c>
      <c r="L16" s="3">
        <f t="shared" si="4"/>
        <v>299940</v>
      </c>
    </row>
    <row r="17" spans="1:12" ht="17.25" customHeight="1" x14ac:dyDescent="0.15">
      <c r="A17" s="14">
        <v>9</v>
      </c>
      <c r="B17" s="1">
        <f t="shared" si="5"/>
        <v>3136</v>
      </c>
      <c r="C17" s="20">
        <v>37</v>
      </c>
      <c r="D17" s="7">
        <f t="shared" si="0"/>
        <v>9090</v>
      </c>
      <c r="E17" s="22">
        <v>67</v>
      </c>
      <c r="F17" s="8">
        <f t="shared" si="1"/>
        <v>15015</v>
      </c>
      <c r="G17" s="22">
        <v>97</v>
      </c>
      <c r="H17" s="7">
        <f t="shared" si="2"/>
        <v>20940</v>
      </c>
      <c r="I17" s="19">
        <v>320</v>
      </c>
      <c r="J17" s="1">
        <f t="shared" si="3"/>
        <v>63455</v>
      </c>
      <c r="K17" s="20">
        <v>1700</v>
      </c>
      <c r="L17" s="3">
        <f t="shared" si="4"/>
        <v>318415</v>
      </c>
    </row>
    <row r="18" spans="1:12" ht="17.25" customHeight="1" x14ac:dyDescent="0.15">
      <c r="A18" s="14">
        <v>10</v>
      </c>
      <c r="B18" s="1">
        <f t="shared" si="5"/>
        <v>3372</v>
      </c>
      <c r="C18" s="19">
        <v>38</v>
      </c>
      <c r="D18" s="7">
        <f t="shared" si="0"/>
        <v>9287</v>
      </c>
      <c r="E18" s="19">
        <v>68</v>
      </c>
      <c r="F18" s="8">
        <f t="shared" si="1"/>
        <v>15212</v>
      </c>
      <c r="G18" s="26">
        <v>98</v>
      </c>
      <c r="H18" s="7">
        <f t="shared" si="2"/>
        <v>21138</v>
      </c>
      <c r="I18" s="22">
        <v>330</v>
      </c>
      <c r="J18" s="1">
        <f t="shared" si="3"/>
        <v>65302</v>
      </c>
      <c r="K18" s="22">
        <v>1800</v>
      </c>
      <c r="L18" s="3">
        <f t="shared" si="4"/>
        <v>336891</v>
      </c>
    </row>
    <row r="19" spans="1:12" ht="17.25" customHeight="1" x14ac:dyDescent="0.15">
      <c r="A19" s="14">
        <v>11</v>
      </c>
      <c r="B19" s="1">
        <f t="shared" si="5"/>
        <v>3608</v>
      </c>
      <c r="C19" s="20">
        <v>39</v>
      </c>
      <c r="D19" s="7">
        <f t="shared" si="0"/>
        <v>9485</v>
      </c>
      <c r="E19" s="22">
        <v>69</v>
      </c>
      <c r="F19" s="8">
        <f t="shared" si="1"/>
        <v>15410</v>
      </c>
      <c r="G19" s="22">
        <v>99</v>
      </c>
      <c r="H19" s="7">
        <f t="shared" si="2"/>
        <v>21335</v>
      </c>
      <c r="I19" s="19">
        <v>340</v>
      </c>
      <c r="J19" s="1">
        <f t="shared" si="3"/>
        <v>67150</v>
      </c>
      <c r="K19" s="22">
        <v>1900</v>
      </c>
      <c r="L19" s="3">
        <f t="shared" si="4"/>
        <v>355366</v>
      </c>
    </row>
    <row r="20" spans="1:12" ht="17.25" customHeight="1" x14ac:dyDescent="0.15">
      <c r="A20" s="14">
        <v>12</v>
      </c>
      <c r="B20" s="1">
        <f>ROUNDDOWN(236.014*A20,0)+1012</f>
        <v>3844</v>
      </c>
      <c r="C20" s="19">
        <v>40</v>
      </c>
      <c r="D20" s="7">
        <f t="shared" si="0"/>
        <v>9682</v>
      </c>
      <c r="E20" s="19">
        <v>70</v>
      </c>
      <c r="F20" s="8">
        <f>ROUNDDOWN(E20*197.514,0)+1782</f>
        <v>15607</v>
      </c>
      <c r="G20" s="26">
        <v>100</v>
      </c>
      <c r="H20" s="7">
        <f t="shared" si="2"/>
        <v>21533</v>
      </c>
      <c r="I20" s="22">
        <v>350</v>
      </c>
      <c r="J20" s="1">
        <f t="shared" si="3"/>
        <v>68997</v>
      </c>
      <c r="K20" s="20">
        <v>2000</v>
      </c>
      <c r="L20" s="3">
        <f t="shared" si="4"/>
        <v>373842</v>
      </c>
    </row>
    <row r="21" spans="1:12" ht="17.25" customHeight="1" x14ac:dyDescent="0.15">
      <c r="A21" s="14">
        <v>13</v>
      </c>
      <c r="B21" s="1">
        <f t="shared" si="5"/>
        <v>4080</v>
      </c>
      <c r="C21" s="20">
        <v>41</v>
      </c>
      <c r="D21" s="7">
        <f t="shared" si="0"/>
        <v>9880</v>
      </c>
      <c r="E21" s="22">
        <v>71</v>
      </c>
      <c r="F21" s="8">
        <f t="shared" si="1"/>
        <v>15805</v>
      </c>
      <c r="G21" s="41"/>
      <c r="H21" s="42"/>
      <c r="I21" s="19">
        <v>360</v>
      </c>
      <c r="J21" s="1">
        <f t="shared" si="3"/>
        <v>70845</v>
      </c>
      <c r="K21" s="22">
        <v>2100</v>
      </c>
      <c r="L21" s="3">
        <f t="shared" si="4"/>
        <v>392317</v>
      </c>
    </row>
    <row r="22" spans="1:12" ht="17.25" customHeight="1" x14ac:dyDescent="0.15">
      <c r="A22" s="14">
        <v>14</v>
      </c>
      <c r="B22" s="1">
        <f t="shared" si="5"/>
        <v>4316</v>
      </c>
      <c r="C22" s="19">
        <v>42</v>
      </c>
      <c r="D22" s="7">
        <f t="shared" si="0"/>
        <v>10077</v>
      </c>
      <c r="E22" s="19">
        <v>72</v>
      </c>
      <c r="F22" s="8">
        <f t="shared" si="1"/>
        <v>16003</v>
      </c>
      <c r="G22" s="26">
        <v>110</v>
      </c>
      <c r="H22" s="1">
        <f>ROUNDDOWN(G22*197.514,0)+1782</f>
        <v>23508</v>
      </c>
      <c r="I22" s="22">
        <v>370</v>
      </c>
      <c r="J22" s="1">
        <f t="shared" si="3"/>
        <v>72692</v>
      </c>
      <c r="K22" s="22">
        <v>2200</v>
      </c>
      <c r="L22" s="3">
        <f t="shared" si="4"/>
        <v>410792</v>
      </c>
    </row>
    <row r="23" spans="1:12" ht="17.25" customHeight="1" x14ac:dyDescent="0.15">
      <c r="A23" s="14">
        <v>15</v>
      </c>
      <c r="B23" s="1">
        <f t="shared" si="5"/>
        <v>4552</v>
      </c>
      <c r="C23" s="20">
        <v>43</v>
      </c>
      <c r="D23" s="7">
        <f t="shared" si="0"/>
        <v>10275</v>
      </c>
      <c r="E23" s="22">
        <v>73</v>
      </c>
      <c r="F23" s="8">
        <f t="shared" si="1"/>
        <v>16200</v>
      </c>
      <c r="G23" s="22">
        <v>120</v>
      </c>
      <c r="H23" s="1">
        <f t="shared" ref="H23:H31" si="6">ROUNDDOWN(G23*197.514,0)+1782</f>
        <v>25483</v>
      </c>
      <c r="I23" s="19">
        <v>380</v>
      </c>
      <c r="J23" s="1">
        <f t="shared" si="3"/>
        <v>74540</v>
      </c>
      <c r="K23" s="20">
        <v>2300</v>
      </c>
      <c r="L23" s="3">
        <f t="shared" si="4"/>
        <v>429268</v>
      </c>
    </row>
    <row r="24" spans="1:12" ht="17.25" customHeight="1" x14ac:dyDescent="0.15">
      <c r="A24" s="14">
        <v>16</v>
      </c>
      <c r="B24" s="1">
        <f t="shared" si="5"/>
        <v>4788</v>
      </c>
      <c r="C24" s="19">
        <v>44</v>
      </c>
      <c r="D24" s="7">
        <f t="shared" si="0"/>
        <v>10472</v>
      </c>
      <c r="E24" s="19">
        <v>74</v>
      </c>
      <c r="F24" s="8">
        <f t="shared" si="1"/>
        <v>16398</v>
      </c>
      <c r="G24" s="26">
        <v>130</v>
      </c>
      <c r="H24" s="1">
        <f t="shared" si="6"/>
        <v>27458</v>
      </c>
      <c r="I24" s="22">
        <v>390</v>
      </c>
      <c r="J24" s="1">
        <f t="shared" si="3"/>
        <v>76388</v>
      </c>
      <c r="K24" s="22">
        <v>2400</v>
      </c>
      <c r="L24" s="3">
        <f t="shared" si="4"/>
        <v>447743</v>
      </c>
    </row>
    <row r="25" spans="1:12" ht="17.25" customHeight="1" x14ac:dyDescent="0.15">
      <c r="A25" s="14">
        <v>17</v>
      </c>
      <c r="B25" s="1">
        <f t="shared" si="5"/>
        <v>5024</v>
      </c>
      <c r="C25" s="20">
        <v>45</v>
      </c>
      <c r="D25" s="7">
        <f t="shared" si="0"/>
        <v>10670</v>
      </c>
      <c r="E25" s="22">
        <v>75</v>
      </c>
      <c r="F25" s="8">
        <f>ROUNDDOWN(E25*197.514,0)+1782</f>
        <v>16595</v>
      </c>
      <c r="G25" s="22">
        <v>140</v>
      </c>
      <c r="H25" s="1">
        <f t="shared" si="6"/>
        <v>29433</v>
      </c>
      <c r="I25" s="19">
        <v>400</v>
      </c>
      <c r="J25" s="1">
        <f t="shared" si="3"/>
        <v>78235</v>
      </c>
      <c r="K25" s="22">
        <v>2500</v>
      </c>
      <c r="L25" s="3">
        <f t="shared" si="4"/>
        <v>466219</v>
      </c>
    </row>
    <row r="26" spans="1:12" ht="17.25" customHeight="1" x14ac:dyDescent="0.15">
      <c r="A26" s="14">
        <v>18</v>
      </c>
      <c r="B26" s="1">
        <f t="shared" si="5"/>
        <v>5260</v>
      </c>
      <c r="C26" s="19">
        <v>46</v>
      </c>
      <c r="D26" s="7">
        <f t="shared" si="0"/>
        <v>10867</v>
      </c>
      <c r="E26" s="19">
        <v>76</v>
      </c>
      <c r="F26" s="8">
        <f t="shared" si="1"/>
        <v>16793</v>
      </c>
      <c r="G26" s="26">
        <v>150</v>
      </c>
      <c r="H26" s="1">
        <f>ROUNDDOWN(G26*197.514,0)+1782</f>
        <v>31409</v>
      </c>
      <c r="I26" s="22">
        <v>410</v>
      </c>
      <c r="J26" s="1">
        <f t="shared" si="3"/>
        <v>80083</v>
      </c>
      <c r="K26" s="20">
        <v>2600</v>
      </c>
      <c r="L26" s="3">
        <f t="shared" si="4"/>
        <v>484694</v>
      </c>
    </row>
    <row r="27" spans="1:12" ht="17.25" customHeight="1" x14ac:dyDescent="0.15">
      <c r="A27" s="14">
        <v>19</v>
      </c>
      <c r="B27" s="1">
        <f t="shared" si="5"/>
        <v>5496</v>
      </c>
      <c r="C27" s="20">
        <v>47</v>
      </c>
      <c r="D27" s="7">
        <f t="shared" si="0"/>
        <v>11065</v>
      </c>
      <c r="E27" s="22">
        <v>77</v>
      </c>
      <c r="F27" s="8">
        <f t="shared" si="1"/>
        <v>16990</v>
      </c>
      <c r="G27" s="22">
        <v>160</v>
      </c>
      <c r="H27" s="1">
        <f t="shared" si="6"/>
        <v>33384</v>
      </c>
      <c r="I27" s="19">
        <v>420</v>
      </c>
      <c r="J27" s="1">
        <f t="shared" si="3"/>
        <v>81930</v>
      </c>
      <c r="K27" s="22">
        <v>2700</v>
      </c>
      <c r="L27" s="3">
        <f t="shared" si="4"/>
        <v>503169</v>
      </c>
    </row>
    <row r="28" spans="1:12" ht="17.25" customHeight="1" thickBot="1" x14ac:dyDescent="0.2">
      <c r="A28" s="15">
        <v>20</v>
      </c>
      <c r="B28" s="1">
        <f t="shared" si="5"/>
        <v>5732</v>
      </c>
      <c r="C28" s="19">
        <v>48</v>
      </c>
      <c r="D28" s="7">
        <f t="shared" si="0"/>
        <v>11262</v>
      </c>
      <c r="E28" s="19">
        <v>78</v>
      </c>
      <c r="F28" s="8">
        <f t="shared" si="1"/>
        <v>17188</v>
      </c>
      <c r="G28" s="26">
        <v>170</v>
      </c>
      <c r="H28" s="1">
        <f t="shared" si="6"/>
        <v>35359</v>
      </c>
      <c r="I28" s="22">
        <v>430</v>
      </c>
      <c r="J28" s="1">
        <f t="shared" si="3"/>
        <v>83778</v>
      </c>
      <c r="K28" s="22">
        <v>2800</v>
      </c>
      <c r="L28" s="3">
        <f t="shared" si="4"/>
        <v>521645</v>
      </c>
    </row>
    <row r="29" spans="1:12" ht="17.25" customHeight="1" x14ac:dyDescent="0.15">
      <c r="A29" s="37" t="s">
        <v>8</v>
      </c>
      <c r="B29" s="38"/>
      <c r="C29" s="18">
        <v>49</v>
      </c>
      <c r="D29" s="7">
        <f t="shared" si="0"/>
        <v>11460</v>
      </c>
      <c r="E29" s="22">
        <v>79</v>
      </c>
      <c r="F29" s="8">
        <f t="shared" si="1"/>
        <v>17385</v>
      </c>
      <c r="G29" s="22">
        <v>180</v>
      </c>
      <c r="H29" s="1">
        <f t="shared" si="6"/>
        <v>37334</v>
      </c>
      <c r="I29" s="19">
        <v>440</v>
      </c>
      <c r="J29" s="1">
        <f>ROUNDDOWN(I29*184.754,0)+4334</f>
        <v>85625</v>
      </c>
      <c r="K29" s="20">
        <v>2900</v>
      </c>
      <c r="L29" s="3">
        <f t="shared" si="4"/>
        <v>540120</v>
      </c>
    </row>
    <row r="30" spans="1:12" ht="17.25" customHeight="1" thickBot="1" x14ac:dyDescent="0.2">
      <c r="A30" s="39" t="s">
        <v>4</v>
      </c>
      <c r="B30" s="40"/>
      <c r="C30" s="17">
        <v>50</v>
      </c>
      <c r="D30" s="7">
        <f t="shared" si="0"/>
        <v>11657</v>
      </c>
      <c r="E30" s="19">
        <v>80</v>
      </c>
      <c r="F30" s="8">
        <f t="shared" si="1"/>
        <v>17583</v>
      </c>
      <c r="G30" s="26">
        <v>190</v>
      </c>
      <c r="H30" s="1">
        <f t="shared" si="6"/>
        <v>39309</v>
      </c>
      <c r="I30" s="22">
        <v>450</v>
      </c>
      <c r="J30" s="1">
        <f t="shared" si="3"/>
        <v>87473</v>
      </c>
      <c r="K30" s="22">
        <v>3000</v>
      </c>
      <c r="L30" s="3">
        <f t="shared" si="4"/>
        <v>558596</v>
      </c>
    </row>
    <row r="31" spans="1:12" ht="17.25" customHeight="1" thickBot="1" x14ac:dyDescent="0.2">
      <c r="A31" s="13">
        <v>21</v>
      </c>
      <c r="B31" s="2">
        <f>ROUNDDOWN(A31*197.514,0)+1782</f>
        <v>5929</v>
      </c>
      <c r="C31" s="20">
        <v>51</v>
      </c>
      <c r="D31" s="7">
        <f t="shared" si="0"/>
        <v>11855</v>
      </c>
      <c r="E31" s="22">
        <v>81</v>
      </c>
      <c r="F31" s="8">
        <f t="shared" si="1"/>
        <v>17780</v>
      </c>
      <c r="G31" s="27">
        <v>200</v>
      </c>
      <c r="H31" s="4">
        <f t="shared" si="6"/>
        <v>41284</v>
      </c>
      <c r="I31" s="19">
        <v>460</v>
      </c>
      <c r="J31" s="1">
        <f t="shared" si="3"/>
        <v>89320</v>
      </c>
      <c r="K31" s="22">
        <v>3100</v>
      </c>
      <c r="L31" s="3">
        <f t="shared" si="4"/>
        <v>577071</v>
      </c>
    </row>
    <row r="32" spans="1:12" ht="17.25" customHeight="1" x14ac:dyDescent="0.15">
      <c r="A32" s="14">
        <v>22</v>
      </c>
      <c r="B32" s="2">
        <f t="shared" ref="B32:B35" si="7">ROUNDDOWN(A32*197.514,0)+1782</f>
        <v>6127</v>
      </c>
      <c r="C32" s="19">
        <v>52</v>
      </c>
      <c r="D32" s="7">
        <f t="shared" si="0"/>
        <v>12052</v>
      </c>
      <c r="E32" s="19">
        <v>82</v>
      </c>
      <c r="F32" s="8">
        <f t="shared" si="1"/>
        <v>17978</v>
      </c>
      <c r="G32" s="37" t="s">
        <v>9</v>
      </c>
      <c r="H32" s="38"/>
      <c r="I32" s="28">
        <v>470</v>
      </c>
      <c r="J32" s="1">
        <f>ROUNDDOWN(I32*184.754,0)+4334</f>
        <v>91168</v>
      </c>
      <c r="K32" s="20">
        <v>3200</v>
      </c>
      <c r="L32" s="3">
        <f>ROUNDDOWN(K32*184.754,0)+4334</f>
        <v>595546</v>
      </c>
    </row>
    <row r="33" spans="1:12" ht="17.25" customHeight="1" thickBot="1" x14ac:dyDescent="0.2">
      <c r="A33" s="14">
        <v>23</v>
      </c>
      <c r="B33" s="2">
        <f t="shared" si="7"/>
        <v>6324</v>
      </c>
      <c r="C33" s="20">
        <v>53</v>
      </c>
      <c r="D33" s="7">
        <f t="shared" si="0"/>
        <v>12250</v>
      </c>
      <c r="E33" s="22">
        <v>83</v>
      </c>
      <c r="F33" s="8">
        <f t="shared" si="1"/>
        <v>18175</v>
      </c>
      <c r="G33" s="39" t="s">
        <v>5</v>
      </c>
      <c r="H33" s="40"/>
      <c r="I33" s="17">
        <v>480</v>
      </c>
      <c r="J33" s="1">
        <f t="shared" si="3"/>
        <v>93015</v>
      </c>
      <c r="K33" s="22">
        <v>3300</v>
      </c>
      <c r="L33" s="3">
        <f t="shared" si="4"/>
        <v>614022</v>
      </c>
    </row>
    <row r="34" spans="1:12" ht="17.25" customHeight="1" x14ac:dyDescent="0.15">
      <c r="A34" s="14">
        <v>24</v>
      </c>
      <c r="B34" s="2">
        <f t="shared" si="7"/>
        <v>6522</v>
      </c>
      <c r="C34" s="19">
        <v>54</v>
      </c>
      <c r="D34" s="7">
        <f t="shared" si="0"/>
        <v>12447</v>
      </c>
      <c r="E34" s="19">
        <v>84</v>
      </c>
      <c r="F34" s="8">
        <f t="shared" si="1"/>
        <v>18373</v>
      </c>
      <c r="G34" s="24">
        <v>201</v>
      </c>
      <c r="H34" s="10">
        <f>ROUNDDOWN(G34*184.754,0)+4334</f>
        <v>41469</v>
      </c>
      <c r="I34" s="22">
        <v>490</v>
      </c>
      <c r="J34" s="1">
        <f t="shared" si="3"/>
        <v>94863</v>
      </c>
      <c r="K34" s="22">
        <v>3400</v>
      </c>
      <c r="L34" s="3">
        <f t="shared" si="4"/>
        <v>632497</v>
      </c>
    </row>
    <row r="35" spans="1:12" ht="17.25" customHeight="1" thickBot="1" x14ac:dyDescent="0.2">
      <c r="A35" s="16">
        <v>25</v>
      </c>
      <c r="B35" s="4">
        <f t="shared" si="7"/>
        <v>6719</v>
      </c>
      <c r="C35" s="21">
        <v>55</v>
      </c>
      <c r="D35" s="32">
        <f t="shared" si="0"/>
        <v>12645</v>
      </c>
      <c r="E35" s="23">
        <v>85</v>
      </c>
      <c r="F35" s="33">
        <f>ROUNDDOWN(E35*197.514,0)+1782</f>
        <v>18570</v>
      </c>
      <c r="G35" s="25">
        <v>205</v>
      </c>
      <c r="H35" s="9">
        <f>ROUNDDOWN(G35*184.754,0)+4334</f>
        <v>42208</v>
      </c>
      <c r="I35" s="29">
        <v>500</v>
      </c>
      <c r="J35" s="4">
        <f t="shared" si="3"/>
        <v>96711</v>
      </c>
      <c r="K35" s="30">
        <v>3500</v>
      </c>
      <c r="L35" s="5">
        <f>ROUNDDOWN(K35*184.754,0)+4334</f>
        <v>650973</v>
      </c>
    </row>
    <row r="36" spans="1:12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</row>
  </sheetData>
  <mergeCells count="9">
    <mergeCell ref="A30:B30"/>
    <mergeCell ref="G32:H32"/>
    <mergeCell ref="G33:H33"/>
    <mergeCell ref="A1:L3"/>
    <mergeCell ref="I4:L4"/>
    <mergeCell ref="A6:B6"/>
    <mergeCell ref="A7:B7"/>
    <mergeCell ref="G21:H21"/>
    <mergeCell ref="A29:B29"/>
  </mergeCells>
  <phoneticPr fontId="1"/>
  <printOptions horizontalCentered="1"/>
  <pageMargins left="0.47244094488188981" right="0.47244094488188981" top="0.39370078740157483" bottom="0.39370078740157483" header="0.31496062992125984" footer="0.31496062992125984"/>
  <pageSetup paperSize="9" scale="9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ガス料金 (新)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直史</dc:creator>
  <cp:lastModifiedBy>田口　梓季（営業課）</cp:lastModifiedBy>
  <cp:lastPrinted>2023-06-06T02:13:34Z</cp:lastPrinted>
  <dcterms:created xsi:type="dcterms:W3CDTF">2019-09-10T00:51:06Z</dcterms:created>
  <dcterms:modified xsi:type="dcterms:W3CDTF">2023-06-07T06:25:43Z</dcterms:modified>
</cp:coreProperties>
</file>